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3300" activeTab="0"/>
  </bookViews>
  <sheets>
    <sheet name="ROZPOČET 2003" sheetId="1" r:id="rId1"/>
  </sheets>
  <definedNames>
    <definedName name="_xlnm.Print_Titles" localSheetId="0">'ROZPOČET 2003'!$31:$32</definedName>
    <definedName name="_xlnm.Print_Area" localSheetId="0">'ROZPOČET 2003'!$A$1:$F$145</definedName>
  </definedNames>
  <calcPr fullCalcOnLoad="1"/>
</workbook>
</file>

<file path=xl/sharedStrings.xml><?xml version="1.0" encoding="utf-8"?>
<sst xmlns="http://schemas.openxmlformats.org/spreadsheetml/2006/main" count="143" uniqueCount="92">
  <si>
    <t>Položka</t>
  </si>
  <si>
    <t>Daň z příjmu ze závislé činnosti</t>
  </si>
  <si>
    <t>Daň z příjmu fyzických osob</t>
  </si>
  <si>
    <t>Daň z příjmu právnických osob</t>
  </si>
  <si>
    <t>Správní poplatky</t>
  </si>
  <si>
    <t>Poplatek ze psů</t>
  </si>
  <si>
    <t>Daň z nemovitostí</t>
  </si>
  <si>
    <t>Třída 1</t>
  </si>
  <si>
    <t>Příjmy z vlastní činnosti v lesním hospod.</t>
  </si>
  <si>
    <t>Příjmy z pronájmu nemovitostí</t>
  </si>
  <si>
    <t>Třída 2</t>
  </si>
  <si>
    <t>Přijatá globální dotace</t>
  </si>
  <si>
    <t>Třída 4</t>
  </si>
  <si>
    <t>P Ř Í J M Y   CELKEM</t>
  </si>
  <si>
    <t>Pěstební činnost - lesy</t>
  </si>
  <si>
    <t>Osobní výdaje</t>
  </si>
  <si>
    <t>S</t>
  </si>
  <si>
    <t>Odpadní vody</t>
  </si>
  <si>
    <t>Opravy a udržování</t>
  </si>
  <si>
    <t>Předškolní zařízení</t>
  </si>
  <si>
    <t>Mateřské školky</t>
  </si>
  <si>
    <t>Základní školy</t>
  </si>
  <si>
    <t>Činnosti knihovnické</t>
  </si>
  <si>
    <t>Elektrická energie</t>
  </si>
  <si>
    <t>Záležitosti kultury</t>
  </si>
  <si>
    <t>Nákup materiálu</t>
  </si>
  <si>
    <t>Nákup služeb</t>
  </si>
  <si>
    <t>Veřejné osvětlení</t>
  </si>
  <si>
    <t>Sběr a svoz komunálních odpadů</t>
  </si>
  <si>
    <t>Nákup služeb - odvoz kontejnerů</t>
  </si>
  <si>
    <t>Požární ochrana</t>
  </si>
  <si>
    <t>Pohonné hmoty a maziva</t>
  </si>
  <si>
    <t>Cestovné</t>
  </si>
  <si>
    <t>Knihy, učební pomůcky, tisk</t>
  </si>
  <si>
    <t>Drobný hmotný majetek</t>
  </si>
  <si>
    <t>Služby pošt</t>
  </si>
  <si>
    <t>Služby telekomunikací a radiokomunikací</t>
  </si>
  <si>
    <t>Služby peněžních ústavů</t>
  </si>
  <si>
    <t>Školení a vzdělávání</t>
  </si>
  <si>
    <t>Ostatní činosti j. n.</t>
  </si>
  <si>
    <t>Příspěvek na pojízdnou prodejnu</t>
  </si>
  <si>
    <t>Dary obyvatelstvu</t>
  </si>
  <si>
    <t>Třída 5</t>
  </si>
  <si>
    <t>Třída 6</t>
  </si>
  <si>
    <t>V Ý D A J E    CELKEM</t>
  </si>
  <si>
    <t>Příjmy celkem</t>
  </si>
  <si>
    <t>Výdaje celkem</t>
  </si>
  <si>
    <t>R O Z P O Č E T</t>
  </si>
  <si>
    <t>ROZPOČET</t>
  </si>
  <si>
    <t>Revitalizace říčních systémů</t>
  </si>
  <si>
    <t>Služby</t>
  </si>
  <si>
    <t>Nespecifikované rezervy</t>
  </si>
  <si>
    <t>Vnitřní obchod</t>
  </si>
  <si>
    <t>Záležitosti kultury ostatní</t>
  </si>
  <si>
    <t xml:space="preserve">Pohoštění </t>
  </si>
  <si>
    <t>Věcné dary</t>
  </si>
  <si>
    <t>Refundace</t>
  </si>
  <si>
    <t>Neinvestiční dotace příspěv. organiz.</t>
  </si>
  <si>
    <r>
      <t xml:space="preserve">Obecní úřad    </t>
    </r>
    <r>
      <rPr>
        <b/>
        <sz val="18"/>
        <rFont val="Arial CE"/>
        <family val="2"/>
      </rPr>
      <t>STŘEZETICE</t>
    </r>
  </si>
  <si>
    <t xml:space="preserve">Rozpočet byl projednán obecním zastupitelstvem </t>
  </si>
  <si>
    <t xml:space="preserve">Rozpočet byl projednán rozpočtovým oddělením Okresního úřadu </t>
  </si>
  <si>
    <t>Za obecní úřad:</t>
  </si>
  <si>
    <t>Financování</t>
  </si>
  <si>
    <t>Celkem</t>
  </si>
  <si>
    <t>Daň z přidané hodnoty</t>
  </si>
  <si>
    <t>Daň z příjmu fyz.osob z kapitál.výnosů</t>
  </si>
  <si>
    <t>Projektová dokumentace</t>
  </si>
  <si>
    <t>Budovy, haly a stavby</t>
  </si>
  <si>
    <t xml:space="preserve">dne </t>
  </si>
  <si>
    <t>Nákup služeb j.n.</t>
  </si>
  <si>
    <t>Silnice</t>
  </si>
  <si>
    <t>Pitná voda</t>
  </si>
  <si>
    <t>Komunální služby a územní rozvoj j.n.</t>
  </si>
  <si>
    <t>Plyn</t>
  </si>
  <si>
    <t>Péče o vzhled obcí a veřejnou zeleň</t>
  </si>
  <si>
    <t>NA ROK 2002</t>
  </si>
  <si>
    <t>P Ř Í J M Y</t>
  </si>
  <si>
    <t>V Ý D A J E</t>
  </si>
  <si>
    <t>obce Střezetice na rok 2003</t>
  </si>
  <si>
    <t>Příjmy z úroků z běžného účtu</t>
  </si>
  <si>
    <t>Příjmy z poskytnutých služeb</t>
  </si>
  <si>
    <t>Splátky půjček FRB</t>
  </si>
  <si>
    <t>Nákup materiálu j.n.</t>
  </si>
  <si>
    <t>Noviny, tisk</t>
  </si>
  <si>
    <t>Využití volného času dětí a mládeže</t>
  </si>
  <si>
    <t>Pevná paliva</t>
  </si>
  <si>
    <t>Místní zastupitelské orgány</t>
  </si>
  <si>
    <t>Mzdové náklady</t>
  </si>
  <si>
    <t xml:space="preserve"> Místní správa</t>
  </si>
  <si>
    <t>Náležitosti osob civilní služby</t>
  </si>
  <si>
    <t>Program podpory indiv. byt. výstavby</t>
  </si>
  <si>
    <t>Neinvestiční půjčky obyvatelstvu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</si>
</sst>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10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sz val="12"/>
      <name val="Symbol"/>
      <family val="0"/>
    </font>
    <font>
      <b/>
      <sz val="14"/>
      <name val="Arial CE"/>
      <family val="0"/>
    </font>
    <font>
      <b/>
      <sz val="24"/>
      <name val="Arial CE"/>
      <family val="0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4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5" fillId="0" borderId="8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3" fontId="4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14" xfId="0" applyFont="1" applyBorder="1" applyAlignment="1">
      <alignment/>
    </xf>
    <xf numFmtId="0" fontId="0" fillId="0" borderId="7" xfId="0" applyBorder="1" applyAlignment="1">
      <alignment/>
    </xf>
    <xf numFmtId="0" fontId="4" fillId="0" borderId="15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5" fillId="0" borderId="6" xfId="0" applyFont="1" applyBorder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center" vertical="top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0" xfId="0" applyNumberFormat="1" applyFont="1" applyAlignment="1">
      <alignment horizontal="right"/>
    </xf>
    <xf numFmtId="165" fontId="5" fillId="0" borderId="22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 quotePrefix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5"/>
  <sheetViews>
    <sheetView tabSelected="1" zoomScale="75" zoomScaleNormal="75" workbookViewId="0" topLeftCell="A87">
      <selection activeCell="C146" sqref="C146"/>
    </sheetView>
  </sheetViews>
  <sheetFormatPr defaultColWidth="8.796875" defaultRowHeight="15"/>
  <cols>
    <col min="1" max="1" width="4.69921875" style="0" customWidth="1"/>
    <col min="2" max="2" width="5.796875" style="2" customWidth="1"/>
    <col min="3" max="3" width="5.69921875" style="2" customWidth="1"/>
    <col min="4" max="4" width="28.796875" style="2" customWidth="1"/>
    <col min="5" max="5" width="16.69921875" style="48" customWidth="1"/>
    <col min="6" max="6" width="4.69921875" style="0" customWidth="1"/>
    <col min="7" max="7" width="12.796875" style="0" customWidth="1"/>
  </cols>
  <sheetData>
    <row r="2" ht="18">
      <c r="D2" s="28" t="s">
        <v>47</v>
      </c>
    </row>
    <row r="3" ht="18">
      <c r="D3" s="28" t="s">
        <v>78</v>
      </c>
    </row>
    <row r="4" ht="18">
      <c r="D4" s="22"/>
    </row>
    <row r="6" ht="39.75" customHeight="1" thickBot="1">
      <c r="D6" s="44" t="s">
        <v>76</v>
      </c>
    </row>
    <row r="7" spans="2:5" s="5" customFormat="1" ht="15.75" thickBot="1" thickTop="1">
      <c r="B7" s="3"/>
      <c r="C7" s="4"/>
      <c r="D7" s="4" t="s">
        <v>0</v>
      </c>
      <c r="E7" s="49" t="s">
        <v>48</v>
      </c>
    </row>
    <row r="8" spans="2:5" ht="15">
      <c r="B8" s="6"/>
      <c r="C8" s="7">
        <v>1111</v>
      </c>
      <c r="D8" s="7" t="s">
        <v>1</v>
      </c>
      <c r="E8" s="50">
        <v>388</v>
      </c>
    </row>
    <row r="9" spans="2:5" ht="15">
      <c r="B9" s="6"/>
      <c r="C9" s="7">
        <v>1112</v>
      </c>
      <c r="D9" s="7" t="s">
        <v>2</v>
      </c>
      <c r="E9" s="50">
        <v>183</v>
      </c>
    </row>
    <row r="10" spans="2:5" ht="15">
      <c r="B10" s="6"/>
      <c r="C10" s="7">
        <v>1113</v>
      </c>
      <c r="D10" s="7" t="s">
        <v>65</v>
      </c>
      <c r="E10" s="50">
        <v>22</v>
      </c>
    </row>
    <row r="11" spans="2:5" ht="15">
      <c r="B11" s="6"/>
      <c r="C11" s="7">
        <v>1121</v>
      </c>
      <c r="D11" s="7" t="s">
        <v>3</v>
      </c>
      <c r="E11" s="50">
        <v>397</v>
      </c>
    </row>
    <row r="12" spans="2:5" ht="15">
      <c r="B12" s="6"/>
      <c r="C12" s="7">
        <v>1211</v>
      </c>
      <c r="D12" s="7" t="s">
        <v>64</v>
      </c>
      <c r="E12" s="50">
        <v>587</v>
      </c>
    </row>
    <row r="13" spans="2:5" ht="15">
      <c r="B13" s="6"/>
      <c r="C13" s="7">
        <v>1361</v>
      </c>
      <c r="D13" s="7" t="s">
        <v>4</v>
      </c>
      <c r="E13" s="50">
        <v>2</v>
      </c>
    </row>
    <row r="14" spans="2:5" ht="15">
      <c r="B14" s="6"/>
      <c r="C14" s="7">
        <v>1341</v>
      </c>
      <c r="D14" s="7" t="s">
        <v>5</v>
      </c>
      <c r="E14" s="50">
        <v>4</v>
      </c>
    </row>
    <row r="15" spans="2:5" ht="15">
      <c r="B15" s="6"/>
      <c r="C15" s="7">
        <v>1511</v>
      </c>
      <c r="D15" s="7" t="s">
        <v>6</v>
      </c>
      <c r="E15" s="50">
        <v>400</v>
      </c>
    </row>
    <row r="16" spans="2:5" ht="15">
      <c r="B16" s="12" t="s">
        <v>7</v>
      </c>
      <c r="C16" s="10"/>
      <c r="D16" s="10"/>
      <c r="E16" s="51">
        <f>SUM(E8:E15)</f>
        <v>1983</v>
      </c>
    </row>
    <row r="17" spans="2:5" ht="15">
      <c r="B17" s="45">
        <v>1031</v>
      </c>
      <c r="C17" s="17">
        <v>2111</v>
      </c>
      <c r="D17" s="7" t="s">
        <v>8</v>
      </c>
      <c r="E17" s="50">
        <v>30</v>
      </c>
    </row>
    <row r="18" spans="2:5" ht="15">
      <c r="B18" s="46">
        <v>3639</v>
      </c>
      <c r="C18" s="2">
        <v>2131</v>
      </c>
      <c r="D18" s="2" t="s">
        <v>9</v>
      </c>
      <c r="E18" s="50">
        <v>20</v>
      </c>
    </row>
    <row r="19" spans="2:5" ht="15">
      <c r="B19" s="46">
        <v>6171</v>
      </c>
      <c r="C19" s="2">
        <v>2111</v>
      </c>
      <c r="D19" s="2" t="s">
        <v>80</v>
      </c>
      <c r="E19" s="50">
        <v>1</v>
      </c>
    </row>
    <row r="20" spans="2:5" ht="15">
      <c r="B20" s="46">
        <v>6310</v>
      </c>
      <c r="C20" s="41">
        <v>2141</v>
      </c>
      <c r="D20" s="7" t="s">
        <v>79</v>
      </c>
      <c r="E20" s="50">
        <v>60</v>
      </c>
    </row>
    <row r="21" spans="2:5" ht="15">
      <c r="B21" s="46"/>
      <c r="C21" s="17">
        <v>2460</v>
      </c>
      <c r="D21" s="7" t="s">
        <v>81</v>
      </c>
      <c r="E21" s="50">
        <v>100</v>
      </c>
    </row>
    <row r="22" spans="2:5" ht="15">
      <c r="B22" s="25" t="s">
        <v>10</v>
      </c>
      <c r="C22" s="10"/>
      <c r="D22" s="10"/>
      <c r="E22" s="51">
        <f>SUM(E17:E21)</f>
        <v>211</v>
      </c>
    </row>
    <row r="23" spans="2:5" ht="15">
      <c r="B23" s="6"/>
      <c r="C23" s="7">
        <v>4112</v>
      </c>
      <c r="D23" s="7" t="s">
        <v>11</v>
      </c>
      <c r="E23" s="50">
        <v>3.8</v>
      </c>
    </row>
    <row r="24" spans="2:5" ht="15">
      <c r="B24" s="12" t="s">
        <v>12</v>
      </c>
      <c r="C24" s="10"/>
      <c r="D24" s="10"/>
      <c r="E24" s="51">
        <f>E23</f>
        <v>3.8</v>
      </c>
    </row>
    <row r="25" spans="2:5" ht="12" customHeight="1">
      <c r="B25" s="6"/>
      <c r="C25" s="7"/>
      <c r="D25" s="7"/>
      <c r="E25" s="50"/>
    </row>
    <row r="26" spans="2:5" ht="15">
      <c r="B26" s="11"/>
      <c r="C26" s="7"/>
      <c r="D26" s="15" t="s">
        <v>13</v>
      </c>
      <c r="E26" s="52">
        <f>E16+E22+E24</f>
        <v>2197.8</v>
      </c>
    </row>
    <row r="27" spans="2:5" ht="12" customHeight="1" thickBot="1">
      <c r="B27" s="8"/>
      <c r="C27" s="9"/>
      <c r="D27" s="9"/>
      <c r="E27" s="53"/>
    </row>
    <row r="28" ht="15.75" thickTop="1"/>
    <row r="29" ht="16.5" customHeight="1">
      <c r="D29" s="47"/>
    </row>
    <row r="31" spans="4:5" ht="39.75" customHeight="1" thickBot="1">
      <c r="D31" s="44" t="s">
        <v>77</v>
      </c>
      <c r="E31" s="54"/>
    </row>
    <row r="32" spans="2:5" ht="16.5" thickBot="1" thickTop="1">
      <c r="B32" s="3"/>
      <c r="C32" s="4"/>
      <c r="D32" s="4" t="s">
        <v>0</v>
      </c>
      <c r="E32" s="49" t="s">
        <v>48</v>
      </c>
    </row>
    <row r="33" spans="2:5" s="16" customFormat="1" ht="15">
      <c r="B33" s="11">
        <v>1031</v>
      </c>
      <c r="C33" s="15"/>
      <c r="D33" s="15" t="s">
        <v>14</v>
      </c>
      <c r="E33" s="55"/>
    </row>
    <row r="34" spans="2:5" s="16" customFormat="1" ht="15">
      <c r="B34" s="11"/>
      <c r="C34" s="7">
        <v>5021</v>
      </c>
      <c r="D34" s="7" t="s">
        <v>15</v>
      </c>
      <c r="E34" s="50">
        <v>10</v>
      </c>
    </row>
    <row r="35" spans="2:5" s="16" customFormat="1" ht="15">
      <c r="B35" s="11"/>
      <c r="C35" s="7">
        <v>5139</v>
      </c>
      <c r="D35" s="2" t="s">
        <v>82</v>
      </c>
      <c r="E35" s="50">
        <v>12</v>
      </c>
    </row>
    <row r="36" spans="2:5" ht="15">
      <c r="B36" s="6"/>
      <c r="C36" s="36">
        <v>5169</v>
      </c>
      <c r="D36" s="36" t="s">
        <v>69</v>
      </c>
      <c r="E36" s="56">
        <v>10</v>
      </c>
    </row>
    <row r="37" spans="2:5" ht="15.75">
      <c r="B37" s="14" t="s">
        <v>16</v>
      </c>
      <c r="C37" s="10"/>
      <c r="D37" s="10"/>
      <c r="E37" s="51">
        <f>SUM(E34:E36)</f>
        <v>32</v>
      </c>
    </row>
    <row r="38" spans="2:5" ht="15">
      <c r="B38" s="11">
        <v>2140</v>
      </c>
      <c r="C38" s="15"/>
      <c r="D38" s="15" t="s">
        <v>52</v>
      </c>
      <c r="E38" s="55"/>
    </row>
    <row r="39" spans="2:5" ht="15">
      <c r="B39" s="6"/>
      <c r="C39" s="36">
        <v>5212</v>
      </c>
      <c r="D39" s="36" t="s">
        <v>40</v>
      </c>
      <c r="E39" s="56">
        <v>14</v>
      </c>
    </row>
    <row r="40" spans="2:5" ht="15.75">
      <c r="B40" s="14" t="s">
        <v>16</v>
      </c>
      <c r="C40" s="10"/>
      <c r="D40" s="10"/>
      <c r="E40" s="51">
        <f>E38+E39</f>
        <v>14</v>
      </c>
    </row>
    <row r="41" spans="2:5" ht="15">
      <c r="B41" s="11">
        <v>2212</v>
      </c>
      <c r="C41" s="7"/>
      <c r="D41" s="15" t="s">
        <v>70</v>
      </c>
      <c r="E41" s="50"/>
    </row>
    <row r="42" spans="2:5" ht="15.75">
      <c r="B42" s="13"/>
      <c r="C42" s="7">
        <v>5171</v>
      </c>
      <c r="D42" s="7" t="s">
        <v>18</v>
      </c>
      <c r="E42" s="50">
        <v>177</v>
      </c>
    </row>
    <row r="43" spans="2:5" ht="15.75">
      <c r="B43" s="13"/>
      <c r="C43" s="7">
        <v>6121</v>
      </c>
      <c r="D43" s="7" t="s">
        <v>67</v>
      </c>
      <c r="E43" s="50">
        <v>100</v>
      </c>
    </row>
    <row r="44" spans="2:5" s="16" customFormat="1" ht="15" customHeight="1">
      <c r="B44" s="14" t="s">
        <v>16</v>
      </c>
      <c r="C44" s="10"/>
      <c r="D44" s="10"/>
      <c r="E44" s="51">
        <f>SUM(E42:E43)</f>
        <v>277</v>
      </c>
    </row>
    <row r="45" spans="2:5" s="16" customFormat="1" ht="15">
      <c r="B45" s="11">
        <v>2310</v>
      </c>
      <c r="C45" s="15"/>
      <c r="D45" s="15" t="s">
        <v>71</v>
      </c>
      <c r="E45" s="55"/>
    </row>
    <row r="46" spans="2:5" s="16" customFormat="1" ht="15">
      <c r="B46" s="6"/>
      <c r="C46" s="7">
        <v>6126</v>
      </c>
      <c r="D46" s="7" t="s">
        <v>66</v>
      </c>
      <c r="E46" s="50">
        <v>410</v>
      </c>
    </row>
    <row r="47" spans="2:5" s="16" customFormat="1" ht="15.75">
      <c r="B47" s="14" t="s">
        <v>16</v>
      </c>
      <c r="C47" s="10"/>
      <c r="D47" s="10"/>
      <c r="E47" s="51">
        <f>E46</f>
        <v>410</v>
      </c>
    </row>
    <row r="48" spans="2:5" s="16" customFormat="1" ht="15">
      <c r="B48" s="11">
        <v>2321</v>
      </c>
      <c r="C48" s="15"/>
      <c r="D48" s="15" t="s">
        <v>17</v>
      </c>
      <c r="E48" s="55"/>
    </row>
    <row r="49" spans="2:5" ht="15">
      <c r="B49" s="6"/>
      <c r="C49" s="7">
        <v>6121</v>
      </c>
      <c r="D49" s="7" t="s">
        <v>67</v>
      </c>
      <c r="E49" s="50">
        <v>70</v>
      </c>
    </row>
    <row r="50" spans="2:5" ht="15.75">
      <c r="B50" s="14" t="s">
        <v>16</v>
      </c>
      <c r="C50" s="10"/>
      <c r="D50" s="10"/>
      <c r="E50" s="51">
        <f>E49</f>
        <v>70</v>
      </c>
    </row>
    <row r="51" spans="2:5" ht="15">
      <c r="B51" s="11">
        <v>2334</v>
      </c>
      <c r="C51" s="7"/>
      <c r="D51" s="15" t="s">
        <v>49</v>
      </c>
      <c r="E51" s="50"/>
    </row>
    <row r="52" spans="2:5" ht="15.75">
      <c r="B52" s="13"/>
      <c r="C52" s="7">
        <v>5169</v>
      </c>
      <c r="D52" s="7" t="s">
        <v>50</v>
      </c>
      <c r="E52" s="50">
        <v>10</v>
      </c>
    </row>
    <row r="53" spans="2:5" ht="15.75">
      <c r="B53" s="14" t="s">
        <v>16</v>
      </c>
      <c r="C53" s="10"/>
      <c r="D53" s="10"/>
      <c r="E53" s="51">
        <f>SUM(E52:E52)</f>
        <v>10</v>
      </c>
    </row>
    <row r="54" spans="2:5" s="16" customFormat="1" ht="15">
      <c r="B54" s="11">
        <v>3111</v>
      </c>
      <c r="C54" s="15"/>
      <c r="D54" s="15" t="s">
        <v>19</v>
      </c>
      <c r="E54" s="55"/>
    </row>
    <row r="55" spans="2:5" ht="15">
      <c r="B55" s="6"/>
      <c r="C55" s="7">
        <v>5321</v>
      </c>
      <c r="D55" s="7" t="s">
        <v>20</v>
      </c>
      <c r="E55" s="50">
        <v>15.7</v>
      </c>
    </row>
    <row r="56" spans="2:5" ht="15.75">
      <c r="B56" s="14" t="s">
        <v>16</v>
      </c>
      <c r="C56" s="10"/>
      <c r="D56" s="10"/>
      <c r="E56" s="51">
        <f>E55</f>
        <v>15.7</v>
      </c>
    </row>
    <row r="57" spans="2:5" s="16" customFormat="1" ht="15">
      <c r="B57" s="11">
        <v>3113</v>
      </c>
      <c r="C57" s="15"/>
      <c r="D57" s="15" t="s">
        <v>21</v>
      </c>
      <c r="E57" s="55"/>
    </row>
    <row r="58" spans="2:5" ht="15">
      <c r="B58" s="6"/>
      <c r="C58" s="7">
        <v>5321</v>
      </c>
      <c r="D58" s="7" t="s">
        <v>21</v>
      </c>
      <c r="E58" s="50">
        <v>69.3</v>
      </c>
    </row>
    <row r="59" spans="2:5" ht="15.75">
      <c r="B59" s="14" t="s">
        <v>16</v>
      </c>
      <c r="C59" s="10"/>
      <c r="D59" s="10"/>
      <c r="E59" s="51">
        <f>E58</f>
        <v>69.3</v>
      </c>
    </row>
    <row r="60" spans="2:5" s="16" customFormat="1" ht="15">
      <c r="B60" s="11">
        <v>3314</v>
      </c>
      <c r="C60" s="15"/>
      <c r="D60" s="15" t="s">
        <v>22</v>
      </c>
      <c r="E60" s="55"/>
    </row>
    <row r="61" spans="2:5" s="16" customFormat="1" ht="15">
      <c r="B61" s="11"/>
      <c r="C61" s="7">
        <v>5021</v>
      </c>
      <c r="D61" s="7" t="s">
        <v>15</v>
      </c>
      <c r="E61" s="50">
        <v>6</v>
      </c>
    </row>
    <row r="62" spans="2:5" ht="15">
      <c r="B62" s="6"/>
      <c r="C62" s="7">
        <v>5136</v>
      </c>
      <c r="D62" s="7" t="s">
        <v>83</v>
      </c>
      <c r="E62" s="50">
        <v>1</v>
      </c>
    </row>
    <row r="63" spans="2:5" ht="15">
      <c r="B63" s="6"/>
      <c r="C63" s="7">
        <v>5139</v>
      </c>
      <c r="D63" s="7" t="s">
        <v>25</v>
      </c>
      <c r="E63" s="50">
        <v>4</v>
      </c>
    </row>
    <row r="64" spans="2:5" ht="15">
      <c r="B64" s="6"/>
      <c r="C64" s="7">
        <v>5154</v>
      </c>
      <c r="D64" s="7" t="s">
        <v>23</v>
      </c>
      <c r="E64" s="50">
        <v>5</v>
      </c>
    </row>
    <row r="65" spans="2:5" ht="15.75">
      <c r="B65" s="14" t="s">
        <v>16</v>
      </c>
      <c r="C65" s="10"/>
      <c r="D65" s="10"/>
      <c r="E65" s="51">
        <f>SUM(E61:E64)</f>
        <v>16</v>
      </c>
    </row>
    <row r="66" spans="2:5" s="16" customFormat="1" ht="15">
      <c r="B66" s="11">
        <v>3319</v>
      </c>
      <c r="C66" s="15"/>
      <c r="D66" s="15" t="s">
        <v>24</v>
      </c>
      <c r="E66" s="55"/>
    </row>
    <row r="67" spans="2:5" ht="15">
      <c r="B67" s="6"/>
      <c r="C67" s="7">
        <v>5021</v>
      </c>
      <c r="D67" s="7" t="s">
        <v>15</v>
      </c>
      <c r="E67" s="50">
        <v>2</v>
      </c>
    </row>
    <row r="68" spans="2:5" ht="15">
      <c r="B68" s="6"/>
      <c r="C68" s="7">
        <v>5139</v>
      </c>
      <c r="D68" s="7" t="s">
        <v>25</v>
      </c>
      <c r="E68" s="50">
        <v>1</v>
      </c>
    </row>
    <row r="69" spans="2:5" ht="15">
      <c r="B69" s="6"/>
      <c r="C69" s="7">
        <v>5169</v>
      </c>
      <c r="D69" s="7" t="s">
        <v>26</v>
      </c>
      <c r="E69" s="50">
        <v>15</v>
      </c>
    </row>
    <row r="70" spans="2:5" s="1" customFormat="1" ht="15.75">
      <c r="B70" s="14" t="s">
        <v>16</v>
      </c>
      <c r="C70" s="10"/>
      <c r="D70" s="10"/>
      <c r="E70" s="51">
        <f>SUM(E67:E69)</f>
        <v>18</v>
      </c>
    </row>
    <row r="71" spans="2:5" s="1" customFormat="1" ht="15">
      <c r="B71" s="11">
        <v>3399</v>
      </c>
      <c r="C71" s="7"/>
      <c r="D71" s="15" t="s">
        <v>53</v>
      </c>
      <c r="E71" s="55"/>
    </row>
    <row r="72" spans="2:5" ht="15">
      <c r="B72" s="11"/>
      <c r="C72" s="7">
        <v>5175</v>
      </c>
      <c r="D72" s="23" t="s">
        <v>54</v>
      </c>
      <c r="E72" s="50">
        <v>3</v>
      </c>
    </row>
    <row r="73" spans="2:5" ht="15">
      <c r="B73" s="6"/>
      <c r="C73" s="7">
        <v>5194</v>
      </c>
      <c r="D73" s="7" t="s">
        <v>55</v>
      </c>
      <c r="E73" s="50">
        <v>7</v>
      </c>
    </row>
    <row r="74" spans="2:5" ht="15.75">
      <c r="B74" s="14" t="s">
        <v>16</v>
      </c>
      <c r="C74" s="10"/>
      <c r="D74" s="10"/>
      <c r="E74" s="51">
        <f>SUM(E72:E73)</f>
        <v>10</v>
      </c>
    </row>
    <row r="75" spans="2:5" ht="15">
      <c r="B75" s="11">
        <v>3421</v>
      </c>
      <c r="C75" s="15"/>
      <c r="D75" s="15" t="s">
        <v>84</v>
      </c>
      <c r="E75" s="55"/>
    </row>
    <row r="76" spans="2:5" ht="15">
      <c r="B76" s="6"/>
      <c r="C76" s="7">
        <v>6121</v>
      </c>
      <c r="D76" s="7" t="s">
        <v>67</v>
      </c>
      <c r="E76" s="50">
        <v>160</v>
      </c>
    </row>
    <row r="77" spans="2:5" ht="15.75">
      <c r="B77" s="14" t="s">
        <v>16</v>
      </c>
      <c r="C77" s="10"/>
      <c r="D77" s="10"/>
      <c r="E77" s="51">
        <f>E76</f>
        <v>160</v>
      </c>
    </row>
    <row r="78" spans="2:5" ht="15">
      <c r="B78" s="11">
        <v>3611</v>
      </c>
      <c r="C78" s="15"/>
      <c r="D78" s="15" t="s">
        <v>90</v>
      </c>
      <c r="E78" s="55"/>
    </row>
    <row r="79" spans="2:5" ht="15">
      <c r="B79" s="6"/>
      <c r="C79" s="7">
        <v>5660</v>
      </c>
      <c r="D79" s="7" t="s">
        <v>91</v>
      </c>
      <c r="E79" s="50">
        <v>115</v>
      </c>
    </row>
    <row r="80" spans="2:5" ht="15.75">
      <c r="B80" s="14" t="s">
        <v>16</v>
      </c>
      <c r="C80" s="10"/>
      <c r="D80" s="10"/>
      <c r="E80" s="51">
        <f>E79</f>
        <v>115</v>
      </c>
    </row>
    <row r="81" spans="2:5" s="16" customFormat="1" ht="15">
      <c r="B81" s="11">
        <v>3631</v>
      </c>
      <c r="C81" s="15"/>
      <c r="D81" s="15" t="s">
        <v>27</v>
      </c>
      <c r="E81" s="55"/>
    </row>
    <row r="82" spans="2:5" ht="15">
      <c r="B82" s="6"/>
      <c r="C82" s="7">
        <v>5021</v>
      </c>
      <c r="D82" s="7" t="s">
        <v>15</v>
      </c>
      <c r="E82" s="50">
        <v>20</v>
      </c>
    </row>
    <row r="83" spans="2:8" ht="15">
      <c r="B83" s="6"/>
      <c r="C83" s="7">
        <v>5139</v>
      </c>
      <c r="D83" s="7" t="s">
        <v>25</v>
      </c>
      <c r="E83" s="50">
        <v>10</v>
      </c>
      <c r="G83" s="17"/>
      <c r="H83" s="17"/>
    </row>
    <row r="84" spans="2:8" ht="15">
      <c r="B84" s="6"/>
      <c r="C84" s="7">
        <v>5154</v>
      </c>
      <c r="D84" s="7" t="s">
        <v>23</v>
      </c>
      <c r="E84" s="50">
        <v>50</v>
      </c>
      <c r="G84" s="17"/>
      <c r="H84" s="17"/>
    </row>
    <row r="85" spans="2:5" ht="15">
      <c r="B85" s="6"/>
      <c r="C85" s="7">
        <v>5171</v>
      </c>
      <c r="D85" s="7" t="s">
        <v>18</v>
      </c>
      <c r="E85" s="50">
        <v>5</v>
      </c>
    </row>
    <row r="86" spans="2:5" ht="15.75">
      <c r="B86" s="14" t="s">
        <v>16</v>
      </c>
      <c r="C86" s="10"/>
      <c r="D86" s="10"/>
      <c r="E86" s="51">
        <f>SUM(E82:E85)</f>
        <v>85</v>
      </c>
    </row>
    <row r="87" spans="2:5" ht="15">
      <c r="B87" s="11">
        <v>3639</v>
      </c>
      <c r="C87" s="15"/>
      <c r="D87" s="15" t="s">
        <v>72</v>
      </c>
      <c r="E87" s="55"/>
    </row>
    <row r="88" spans="2:5" ht="15">
      <c r="B88" s="6"/>
      <c r="C88" s="7">
        <v>5021</v>
      </c>
      <c r="D88" s="7" t="s">
        <v>15</v>
      </c>
      <c r="E88" s="50">
        <v>2</v>
      </c>
    </row>
    <row r="89" spans="2:5" ht="15">
      <c r="B89" s="6"/>
      <c r="C89" s="7">
        <v>5137</v>
      </c>
      <c r="D89" s="7" t="s">
        <v>34</v>
      </c>
      <c r="E89" s="50">
        <v>12</v>
      </c>
    </row>
    <row r="90" spans="2:5" ht="15">
      <c r="B90" s="6"/>
      <c r="C90" s="7">
        <v>5153</v>
      </c>
      <c r="D90" s="7" t="s">
        <v>73</v>
      </c>
      <c r="E90" s="50">
        <v>15</v>
      </c>
    </row>
    <row r="91" spans="2:5" ht="15">
      <c r="B91" s="6"/>
      <c r="C91" s="7">
        <v>5154</v>
      </c>
      <c r="D91" s="7" t="s">
        <v>23</v>
      </c>
      <c r="E91" s="50">
        <v>4</v>
      </c>
    </row>
    <row r="92" spans="2:5" ht="15">
      <c r="B92" s="6"/>
      <c r="C92" s="7">
        <v>5155</v>
      </c>
      <c r="D92" s="7" t="s">
        <v>85</v>
      </c>
      <c r="E92" s="50">
        <v>4</v>
      </c>
    </row>
    <row r="93" spans="2:5" ht="15">
      <c r="B93" s="6"/>
      <c r="C93" s="7">
        <v>5171</v>
      </c>
      <c r="D93" s="7" t="s">
        <v>18</v>
      </c>
      <c r="E93" s="50">
        <v>15</v>
      </c>
    </row>
    <row r="94" spans="2:5" ht="15.75">
      <c r="B94" s="14" t="s">
        <v>16</v>
      </c>
      <c r="C94" s="10"/>
      <c r="D94" s="10"/>
      <c r="E94" s="51">
        <f>SUM(E88:E93)</f>
        <v>52</v>
      </c>
    </row>
    <row r="95" spans="2:5" s="16" customFormat="1" ht="15">
      <c r="B95" s="11">
        <v>3722</v>
      </c>
      <c r="C95" s="15"/>
      <c r="D95" s="15" t="s">
        <v>28</v>
      </c>
      <c r="E95" s="55"/>
    </row>
    <row r="96" spans="2:5" ht="15">
      <c r="B96" s="6"/>
      <c r="C96" s="7">
        <v>5169</v>
      </c>
      <c r="D96" s="7" t="s">
        <v>29</v>
      </c>
      <c r="E96" s="50">
        <v>25</v>
      </c>
    </row>
    <row r="97" spans="2:5" ht="15.75">
      <c r="B97" s="14" t="s">
        <v>16</v>
      </c>
      <c r="C97" s="10"/>
      <c r="D97" s="10"/>
      <c r="E97" s="51">
        <f>E96</f>
        <v>25</v>
      </c>
    </row>
    <row r="98" spans="2:5" s="1" customFormat="1" ht="15">
      <c r="B98" s="11">
        <v>3745</v>
      </c>
      <c r="C98" s="7"/>
      <c r="D98" s="15" t="s">
        <v>74</v>
      </c>
      <c r="E98" s="55"/>
    </row>
    <row r="99" spans="2:5" ht="15">
      <c r="B99" s="6"/>
      <c r="C99" s="7">
        <v>6121</v>
      </c>
      <c r="D99" s="7" t="s">
        <v>67</v>
      </c>
      <c r="E99" s="50">
        <v>152</v>
      </c>
    </row>
    <row r="100" spans="2:5" ht="15.75">
      <c r="B100" s="14" t="s">
        <v>16</v>
      </c>
      <c r="C100" s="10"/>
      <c r="D100" s="10"/>
      <c r="E100" s="51">
        <f>SUM(E99:E99)</f>
        <v>152</v>
      </c>
    </row>
    <row r="101" spans="2:5" s="16" customFormat="1" ht="14.25" customHeight="1">
      <c r="B101" s="18">
        <v>5512</v>
      </c>
      <c r="C101" s="19"/>
      <c r="D101" s="19" t="s">
        <v>30</v>
      </c>
      <c r="E101" s="57"/>
    </row>
    <row r="102" spans="2:5" ht="14.25" customHeight="1">
      <c r="B102" s="11"/>
      <c r="C102" s="26">
        <v>5139</v>
      </c>
      <c r="D102" s="26" t="s">
        <v>25</v>
      </c>
      <c r="E102" s="50">
        <v>40</v>
      </c>
    </row>
    <row r="103" spans="2:5" ht="14.25" customHeight="1">
      <c r="B103" s="6"/>
      <c r="C103" s="7">
        <v>5154</v>
      </c>
      <c r="D103" s="7" t="s">
        <v>23</v>
      </c>
      <c r="E103" s="50">
        <v>2</v>
      </c>
    </row>
    <row r="104" spans="2:5" ht="14.25" customHeight="1">
      <c r="B104" s="6"/>
      <c r="C104" s="7">
        <v>5156</v>
      </c>
      <c r="D104" s="7" t="s">
        <v>31</v>
      </c>
      <c r="E104" s="50">
        <v>6</v>
      </c>
    </row>
    <row r="105" spans="2:5" ht="14.25" customHeight="1">
      <c r="B105" s="6"/>
      <c r="C105" s="7">
        <v>5169</v>
      </c>
      <c r="D105" s="7" t="s">
        <v>26</v>
      </c>
      <c r="E105" s="50">
        <v>8</v>
      </c>
    </row>
    <row r="106" spans="2:5" ht="14.25" customHeight="1">
      <c r="B106" s="6"/>
      <c r="C106" s="7">
        <v>5171</v>
      </c>
      <c r="D106" s="7" t="s">
        <v>18</v>
      </c>
      <c r="E106" s="50">
        <v>5</v>
      </c>
    </row>
    <row r="107" spans="2:5" s="16" customFormat="1" ht="14.25" customHeight="1">
      <c r="B107" s="14" t="s">
        <v>16</v>
      </c>
      <c r="C107" s="10"/>
      <c r="D107" s="10"/>
      <c r="E107" s="51">
        <f>SUM(E102:E106)</f>
        <v>61</v>
      </c>
    </row>
    <row r="108" spans="2:5" ht="14.25" customHeight="1">
      <c r="B108" s="18">
        <v>6112</v>
      </c>
      <c r="C108" s="19"/>
      <c r="D108" s="19" t="s">
        <v>86</v>
      </c>
      <c r="E108" s="57"/>
    </row>
    <row r="109" spans="2:5" ht="14.25" customHeight="1">
      <c r="B109" s="11"/>
      <c r="C109" s="7">
        <v>5023</v>
      </c>
      <c r="D109" s="7" t="s">
        <v>87</v>
      </c>
      <c r="E109" s="50">
        <v>115</v>
      </c>
    </row>
    <row r="110" spans="2:5" ht="14.25" customHeight="1">
      <c r="B110" s="6"/>
      <c r="C110" s="7">
        <v>5023</v>
      </c>
      <c r="D110" s="7" t="s">
        <v>15</v>
      </c>
      <c r="E110" s="50">
        <v>30</v>
      </c>
    </row>
    <row r="111" spans="2:5" ht="14.25" customHeight="1">
      <c r="B111" s="6"/>
      <c r="C111" s="7">
        <v>5119</v>
      </c>
      <c r="D111" s="7" t="s">
        <v>56</v>
      </c>
      <c r="E111" s="50">
        <v>2</v>
      </c>
    </row>
    <row r="112" spans="2:5" ht="14.25" customHeight="1">
      <c r="B112" s="6"/>
      <c r="C112" s="7">
        <v>5173</v>
      </c>
      <c r="D112" s="7" t="s">
        <v>32</v>
      </c>
      <c r="E112" s="50">
        <v>2</v>
      </c>
    </row>
    <row r="113" spans="2:5" s="16" customFormat="1" ht="14.25" customHeight="1">
      <c r="B113" s="14" t="s">
        <v>16</v>
      </c>
      <c r="C113" s="10"/>
      <c r="D113" s="10"/>
      <c r="E113" s="51">
        <f>SUM(E109:E112)</f>
        <v>149</v>
      </c>
    </row>
    <row r="114" spans="2:5" ht="14.25" customHeight="1">
      <c r="B114" s="11">
        <v>6171</v>
      </c>
      <c r="C114" s="15"/>
      <c r="D114" s="15" t="s">
        <v>88</v>
      </c>
      <c r="E114" s="55"/>
    </row>
    <row r="115" spans="2:5" ht="14.25" customHeight="1">
      <c r="B115" s="6"/>
      <c r="C115" s="7">
        <v>5021</v>
      </c>
      <c r="D115" s="7" t="s">
        <v>15</v>
      </c>
      <c r="E115" s="50">
        <v>40</v>
      </c>
    </row>
    <row r="116" spans="2:5" ht="14.25" customHeight="1">
      <c r="B116" s="6"/>
      <c r="C116" s="7">
        <v>5027</v>
      </c>
      <c r="D116" s="7" t="s">
        <v>89</v>
      </c>
      <c r="E116" s="50">
        <v>48</v>
      </c>
    </row>
    <row r="117" spans="2:5" ht="14.25" customHeight="1">
      <c r="B117" s="6"/>
      <c r="C117" s="7">
        <v>5136</v>
      </c>
      <c r="D117" s="7" t="s">
        <v>33</v>
      </c>
      <c r="E117" s="50">
        <v>15</v>
      </c>
    </row>
    <row r="118" spans="2:5" ht="14.25" customHeight="1">
      <c r="B118" s="6"/>
      <c r="C118" s="7">
        <v>5137</v>
      </c>
      <c r="D118" s="7" t="s">
        <v>34</v>
      </c>
      <c r="E118" s="50">
        <v>30</v>
      </c>
    </row>
    <row r="119" spans="2:5" ht="14.25" customHeight="1">
      <c r="B119" s="6"/>
      <c r="C119" s="7">
        <v>5139</v>
      </c>
      <c r="D119" s="7" t="s">
        <v>25</v>
      </c>
      <c r="E119" s="50">
        <v>35</v>
      </c>
    </row>
    <row r="120" spans="2:5" ht="14.25" customHeight="1">
      <c r="B120" s="6"/>
      <c r="C120" s="7">
        <v>5154</v>
      </c>
      <c r="D120" s="7" t="s">
        <v>23</v>
      </c>
      <c r="E120" s="50">
        <v>10</v>
      </c>
    </row>
    <row r="121" spans="2:5" ht="14.25" customHeight="1">
      <c r="B121" s="6"/>
      <c r="C121" s="7">
        <v>5156</v>
      </c>
      <c r="D121" s="7" t="s">
        <v>31</v>
      </c>
      <c r="E121" s="50">
        <v>8</v>
      </c>
    </row>
    <row r="122" spans="2:5" ht="14.25" customHeight="1">
      <c r="B122" s="6"/>
      <c r="C122" s="7">
        <v>5161</v>
      </c>
      <c r="D122" s="7" t="s">
        <v>35</v>
      </c>
      <c r="E122" s="50">
        <v>2</v>
      </c>
    </row>
    <row r="123" spans="2:5" ht="14.25" customHeight="1">
      <c r="B123" s="6"/>
      <c r="C123" s="7">
        <v>5162</v>
      </c>
      <c r="D123" s="7" t="s">
        <v>36</v>
      </c>
      <c r="E123" s="50">
        <v>15</v>
      </c>
    </row>
    <row r="124" spans="2:5" ht="14.25" customHeight="1">
      <c r="B124" s="6"/>
      <c r="C124" s="7">
        <v>5163</v>
      </c>
      <c r="D124" s="7" t="s">
        <v>37</v>
      </c>
      <c r="E124" s="50">
        <v>20</v>
      </c>
    </row>
    <row r="125" spans="2:5" ht="14.25" customHeight="1">
      <c r="B125" s="6"/>
      <c r="C125" s="7">
        <v>5167</v>
      </c>
      <c r="D125" s="7" t="s">
        <v>38</v>
      </c>
      <c r="E125" s="50">
        <v>2</v>
      </c>
    </row>
    <row r="126" spans="2:5" ht="14.25" customHeight="1">
      <c r="B126" s="6"/>
      <c r="C126" s="7">
        <v>5169</v>
      </c>
      <c r="D126" s="7" t="s">
        <v>26</v>
      </c>
      <c r="E126" s="50">
        <v>100</v>
      </c>
    </row>
    <row r="127" spans="2:5" ht="14.25" customHeight="1">
      <c r="B127" s="6"/>
      <c r="C127" s="7">
        <v>5171</v>
      </c>
      <c r="D127" s="7" t="s">
        <v>18</v>
      </c>
      <c r="E127" s="50">
        <v>15</v>
      </c>
    </row>
    <row r="128" spans="2:5" ht="14.25" customHeight="1">
      <c r="B128" s="6"/>
      <c r="C128" s="7">
        <v>5173</v>
      </c>
      <c r="D128" s="7" t="s">
        <v>32</v>
      </c>
      <c r="E128" s="50">
        <v>2</v>
      </c>
    </row>
    <row r="129" spans="2:5" ht="14.25" customHeight="1">
      <c r="B129" s="6"/>
      <c r="C129" s="7">
        <v>5229</v>
      </c>
      <c r="D129" s="7" t="s">
        <v>57</v>
      </c>
      <c r="E129" s="50">
        <v>50</v>
      </c>
    </row>
    <row r="130" spans="2:9" s="16" customFormat="1" ht="14.25" customHeight="1">
      <c r="B130" s="14" t="s">
        <v>16</v>
      </c>
      <c r="C130" s="10"/>
      <c r="D130" s="10"/>
      <c r="E130" s="51">
        <f>SUM(E115:E129)</f>
        <v>392</v>
      </c>
      <c r="G130"/>
      <c r="H130"/>
      <c r="I130"/>
    </row>
    <row r="131" spans="2:5" ht="14.25" customHeight="1">
      <c r="B131" s="11">
        <v>6409</v>
      </c>
      <c r="C131" s="15"/>
      <c r="D131" s="15" t="s">
        <v>39</v>
      </c>
      <c r="E131" s="55"/>
    </row>
    <row r="132" spans="2:5" ht="14.25" customHeight="1">
      <c r="B132" s="6"/>
      <c r="C132" s="7">
        <v>5492</v>
      </c>
      <c r="D132" s="7" t="s">
        <v>41</v>
      </c>
      <c r="E132" s="50">
        <v>5</v>
      </c>
    </row>
    <row r="133" spans="2:5" ht="14.25" customHeight="1">
      <c r="B133" s="6"/>
      <c r="C133" s="7">
        <v>5901</v>
      </c>
      <c r="D133" s="7" t="s">
        <v>51</v>
      </c>
      <c r="E133" s="50">
        <v>59.8</v>
      </c>
    </row>
    <row r="134" spans="2:9" ht="14.25" customHeight="1">
      <c r="B134" s="14" t="s">
        <v>16</v>
      </c>
      <c r="C134" s="10"/>
      <c r="D134" s="10"/>
      <c r="E134" s="51">
        <f>SUM(E132:E133)</f>
        <v>64.8</v>
      </c>
      <c r="G134" s="16"/>
      <c r="H134" s="16"/>
      <c r="I134" s="16"/>
    </row>
    <row r="135" spans="2:7" s="16" customFormat="1" ht="15" customHeight="1">
      <c r="B135" s="11" t="s">
        <v>42</v>
      </c>
      <c r="C135" s="15"/>
      <c r="D135" s="15"/>
      <c r="E135" s="55">
        <f>E37+E40+E42+E53+E56+E59+E65+E70+E74+E80+E86+E94+E97+E107+E113+E130+E134</f>
        <v>1305.8</v>
      </c>
      <c r="G135" s="43"/>
    </row>
    <row r="136" spans="2:5" s="16" customFormat="1" ht="15" customHeight="1">
      <c r="B136" s="11" t="s">
        <v>43</v>
      </c>
      <c r="C136" s="15"/>
      <c r="D136" s="15"/>
      <c r="E136" s="55">
        <f>E43+E47+E50+E77+E100</f>
        <v>892</v>
      </c>
    </row>
    <row r="137" spans="2:9" s="16" customFormat="1" ht="12" customHeight="1">
      <c r="B137" s="11"/>
      <c r="C137" s="15"/>
      <c r="D137" s="15"/>
      <c r="E137" s="55"/>
      <c r="G137" s="27"/>
      <c r="H137"/>
      <c r="I137"/>
    </row>
    <row r="138" spans="2:5" ht="15.75" customHeight="1" thickBot="1">
      <c r="B138" s="8"/>
      <c r="C138" s="9"/>
      <c r="D138" s="42" t="s">
        <v>44</v>
      </c>
      <c r="E138" s="58">
        <f>E135+E136</f>
        <v>2197.8</v>
      </c>
    </row>
    <row r="139" ht="15.75" thickTop="1"/>
    <row r="140" spans="2:5" s="24" customFormat="1" ht="15" thickBot="1">
      <c r="B140" s="2"/>
      <c r="C140" s="2"/>
      <c r="D140" s="2"/>
      <c r="E140" s="48"/>
    </row>
    <row r="141" spans="2:5" s="24" customFormat="1" ht="15" thickTop="1">
      <c r="B141" s="20"/>
      <c r="C141" s="21"/>
      <c r="D141" s="21" t="s">
        <v>45</v>
      </c>
      <c r="E141" s="59">
        <f>E26</f>
        <v>2197.8</v>
      </c>
    </row>
    <row r="142" spans="2:5" s="24" customFormat="1" ht="14.25">
      <c r="B142" s="6"/>
      <c r="C142" s="7"/>
      <c r="D142" s="15" t="s">
        <v>46</v>
      </c>
      <c r="E142" s="55">
        <f>-E138</f>
        <v>-2197.8</v>
      </c>
    </row>
    <row r="143" spans="2:5" s="24" customFormat="1" ht="14.25">
      <c r="B143" s="6"/>
      <c r="C143" s="7"/>
      <c r="D143" s="37" t="s">
        <v>62</v>
      </c>
      <c r="E143" s="55">
        <v>0</v>
      </c>
    </row>
    <row r="144" spans="2:9" s="24" customFormat="1" ht="15.75" thickBot="1">
      <c r="B144" s="38"/>
      <c r="C144" s="39"/>
      <c r="D144" s="40" t="s">
        <v>63</v>
      </c>
      <c r="E144" s="58">
        <f>SUM(E141:E143)</f>
        <v>0</v>
      </c>
      <c r="G144" s="27"/>
      <c r="H144"/>
      <c r="I144"/>
    </row>
    <row r="145" spans="2:5" ht="15.75" thickTop="1">
      <c r="B145" s="17"/>
      <c r="C145" s="17"/>
      <c r="D145" s="17"/>
      <c r="E145" s="60"/>
    </row>
    <row r="146" spans="2:4" ht="15">
      <c r="B146" s="17"/>
      <c r="C146" s="17"/>
      <c r="D146" s="17"/>
    </row>
    <row r="147" spans="2:5" ht="15">
      <c r="B147" s="17"/>
      <c r="C147" s="17"/>
      <c r="D147" s="17"/>
      <c r="E147" s="60"/>
    </row>
    <row r="148" ht="15">
      <c r="E148" s="61"/>
    </row>
    <row r="149" ht="22.5">
      <c r="D149" s="32" t="s">
        <v>58</v>
      </c>
    </row>
    <row r="158" ht="30">
      <c r="D158" s="31" t="s">
        <v>48</v>
      </c>
    </row>
    <row r="159" ht="30">
      <c r="D159" s="31" t="s">
        <v>75</v>
      </c>
    </row>
    <row r="175" spans="2:5" ht="15">
      <c r="B175"/>
      <c r="C175" s="33" t="s">
        <v>59</v>
      </c>
      <c r="D175" s="34"/>
      <c r="E175" s="62"/>
    </row>
    <row r="176" spans="2:5" ht="15">
      <c r="B176"/>
      <c r="C176" s="35"/>
      <c r="D176" s="30"/>
      <c r="E176" s="63" t="s">
        <v>68</v>
      </c>
    </row>
    <row r="178" spans="2:5" ht="15">
      <c r="B178"/>
      <c r="C178" s="33" t="s">
        <v>60</v>
      </c>
      <c r="D178" s="34"/>
      <c r="E178" s="62"/>
    </row>
    <row r="179" spans="3:5" ht="15">
      <c r="C179" s="10"/>
      <c r="D179" s="30"/>
      <c r="E179" s="63" t="s">
        <v>68</v>
      </c>
    </row>
    <row r="185" spans="4:5" ht="15">
      <c r="D185" s="29" t="s">
        <v>61</v>
      </c>
      <c r="E185" s="61"/>
    </row>
  </sheetData>
  <printOptions horizontalCentered="1"/>
  <pageMargins left="0.5905511811023623" right="0.5905511811023623" top="0.984251968503937" bottom="0.5905511811023623" header="0.5118110236220472" footer="0.4330708661417323"/>
  <pageSetup horizontalDpi="360" verticalDpi="360" orientation="portrait" paperSize="9" r:id="rId1"/>
  <headerFooter alignWithMargins="0">
    <oddHeader>&amp;R&amp;"Arial CE,kurzíva"&amp;11&amp;A</oddHeader>
    <oddFooter>&amp;C&amp;"Arial CE,kurzíva"&amp;11Strana &amp;P</oddFooter>
  </headerFooter>
  <rowBreaks count="3" manualBreakCount="3">
    <brk id="30" max="255" man="1"/>
    <brk id="74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Ing.Magdalena Samková</dc:creator>
  <cp:keywords/>
  <dc:description/>
  <cp:lastModifiedBy>Pentium</cp:lastModifiedBy>
  <cp:lastPrinted>2003-03-06T15:35:32Z</cp:lastPrinted>
  <dcterms:created xsi:type="dcterms:W3CDTF">2000-01-03T18:39:44Z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