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4665" activeTab="0"/>
  </bookViews>
  <sheets>
    <sheet name="2007" sheetId="1" r:id="rId1"/>
  </sheets>
  <definedNames>
    <definedName name="_xlnm.Print_Titles" localSheetId="0">'2007'!$42:$42</definedName>
    <definedName name="_xlnm.Print_Area" localSheetId="0">'2007'!$A$2:$H$189</definedName>
  </definedNames>
  <calcPr fullCalcOnLoad="1"/>
</workbook>
</file>

<file path=xl/sharedStrings.xml><?xml version="1.0" encoding="utf-8"?>
<sst xmlns="http://schemas.openxmlformats.org/spreadsheetml/2006/main" count="184" uniqueCount="114">
  <si>
    <t xml:space="preserve">   P Ř Í J M Y</t>
  </si>
  <si>
    <t>Položka</t>
  </si>
  <si>
    <t>Rozpočet</t>
  </si>
  <si>
    <t>Daň z příjmu ze závislé činnosti</t>
  </si>
  <si>
    <t>Daň z příjmu fyzických osob</t>
  </si>
  <si>
    <t>Daň z příjmu právnických osob</t>
  </si>
  <si>
    <t>Správní poplatky</t>
  </si>
  <si>
    <t>Poplatek ze psů</t>
  </si>
  <si>
    <t>Daň z nemovitostí</t>
  </si>
  <si>
    <t>Třída 1</t>
  </si>
  <si>
    <t>Příjmy z vlastní činnosti v lesním hospod.</t>
  </si>
  <si>
    <t>Příjmy z úroků z běžného účtu</t>
  </si>
  <si>
    <t>Třída 2</t>
  </si>
  <si>
    <t>Přijatá globální dotace</t>
  </si>
  <si>
    <t>Třída 4</t>
  </si>
  <si>
    <t>P Ř Í J M Y   CELKEM</t>
  </si>
  <si>
    <t xml:space="preserve">   V Ý D A J E</t>
  </si>
  <si>
    <t>Pěstební činnost - lesy</t>
  </si>
  <si>
    <t>Osobní výdaje</t>
  </si>
  <si>
    <t>S</t>
  </si>
  <si>
    <t>Odpadní vody</t>
  </si>
  <si>
    <t>Opravy a udržování</t>
  </si>
  <si>
    <t>Předškolní zařízení</t>
  </si>
  <si>
    <t>Mateřské školky</t>
  </si>
  <si>
    <t>Základní školy</t>
  </si>
  <si>
    <t>Činnosti knihovnické</t>
  </si>
  <si>
    <t>Elektrická energie</t>
  </si>
  <si>
    <t>Záležitosti kultury</t>
  </si>
  <si>
    <t>Nákup materiálu</t>
  </si>
  <si>
    <t>Nákup služeb</t>
  </si>
  <si>
    <t>Pohoštění a dary</t>
  </si>
  <si>
    <t>Veřejné osvětlení</t>
  </si>
  <si>
    <t>Sběr a svoz komunálních odpadů</t>
  </si>
  <si>
    <t>Nákup služeb - odvoz kontejnerů</t>
  </si>
  <si>
    <t>Požární ochrana</t>
  </si>
  <si>
    <t>Pohonné hmoty a maziva</t>
  </si>
  <si>
    <t>Místní zastupitelské orgány</t>
  </si>
  <si>
    <t>Cestovné</t>
  </si>
  <si>
    <t>Místní správa</t>
  </si>
  <si>
    <t>Knihy, učební pomůcky, tisk</t>
  </si>
  <si>
    <t>Drobný hmotný majetek</t>
  </si>
  <si>
    <t>Pevná paliva</t>
  </si>
  <si>
    <t>Služby pošt</t>
  </si>
  <si>
    <t>Služby telekomunikací a radiokomunikací</t>
  </si>
  <si>
    <t>Služby peněžních ústavů</t>
  </si>
  <si>
    <t>Školení a vzdělávání</t>
  </si>
  <si>
    <t>Neinvest. dotace příspěvkovým organ.</t>
  </si>
  <si>
    <t>Ostatní činosti j. n.</t>
  </si>
  <si>
    <t>Dary obyvatelstvu</t>
  </si>
  <si>
    <t>Rozpisové rezervy</t>
  </si>
  <si>
    <t>Třída 5</t>
  </si>
  <si>
    <t>Třída 6</t>
  </si>
  <si>
    <t>V Ý D A J E    CELKEM</t>
  </si>
  <si>
    <t>Příjmy celkem</t>
  </si>
  <si>
    <t>Výdaje celkem</t>
  </si>
  <si>
    <t>Nákup materiálu j.n.</t>
  </si>
  <si>
    <t>Třída 3</t>
  </si>
  <si>
    <t>Revitalizace říčních systémů</t>
  </si>
  <si>
    <t>Věcné dary</t>
  </si>
  <si>
    <t>Platby daní a poplatků</t>
  </si>
  <si>
    <t>Vnitřní obchod</t>
  </si>
  <si>
    <t xml:space="preserve">C E L K E M </t>
  </si>
  <si>
    <t>Záležitosti kultury ostatní</t>
  </si>
  <si>
    <t>Splátky půjček FRB</t>
  </si>
  <si>
    <t>Příjmy z pronájmu ostatních nemovitostí</t>
  </si>
  <si>
    <t>Komunální služby a územní rozvoj</t>
  </si>
  <si>
    <t>Plyn</t>
  </si>
  <si>
    <t>Daň z příjmu fyzických osob kapitál.výnosy</t>
  </si>
  <si>
    <t>Daň z přidané hodnoty</t>
  </si>
  <si>
    <t>Budovy,haly a stavby</t>
  </si>
  <si>
    <t>Neinvestiční půjčky obyvatelstvu</t>
  </si>
  <si>
    <t>Program podpory indiv.byt.výstavby</t>
  </si>
  <si>
    <t>Mzdové náklady</t>
  </si>
  <si>
    <t>Zůstatek běžných účtů - rozdíl</t>
  </si>
  <si>
    <t>Příjmy z poskytnutých služeb</t>
  </si>
  <si>
    <t>Pitná voda</t>
  </si>
  <si>
    <t>Silnice</t>
  </si>
  <si>
    <t>Převody z rozpočtových účtů</t>
  </si>
  <si>
    <t>Převody vlastním fondům</t>
  </si>
  <si>
    <t>Nákup ostatních služeb</t>
  </si>
  <si>
    <t>Noviny, knihy, tisk</t>
  </si>
  <si>
    <t>Využití volného času dětí a mládeže</t>
  </si>
  <si>
    <t>Ostatní platby za provedenou práci jinde</t>
  </si>
  <si>
    <t>Ostatní povinné pojistné hrazené zaměstn.</t>
  </si>
  <si>
    <t>Příjmy z pronájmu pozemků</t>
  </si>
  <si>
    <t>Ostatní neinv.dotace - Mikroregion 1866</t>
  </si>
  <si>
    <t>Úroky vlastní</t>
  </si>
  <si>
    <t>Nákup DDHM</t>
  </si>
  <si>
    <t>Povinné pojistné na SZ a stát.politiku zam.</t>
  </si>
  <si>
    <t>Povinné pojistné veř.zdrav.pojištění</t>
  </si>
  <si>
    <t>Financování</t>
  </si>
  <si>
    <t>Převody vlastním rozpočtovým účtům</t>
  </si>
  <si>
    <t>Přijaté příspěvky na investice</t>
  </si>
  <si>
    <t>Nájemné</t>
  </si>
  <si>
    <t>Studená voda</t>
  </si>
  <si>
    <t>Neinv.příspěvky ost.příspěvkovým organ.</t>
  </si>
  <si>
    <t>Neinvestiční dotace obcím</t>
  </si>
  <si>
    <t>Ost.invest.dotace veř.rozpočtům územ.úr.</t>
  </si>
  <si>
    <t>Neinv.přijaté dotace z všeob.pokl.správy</t>
  </si>
  <si>
    <t>Investiční přijaté dotace od krajů</t>
  </si>
  <si>
    <t>Příjmy z prodeje ostatního DHM</t>
  </si>
  <si>
    <t>Územní plánování</t>
  </si>
  <si>
    <t>Nákup DNM</t>
  </si>
  <si>
    <t>ROZPOČET 2007</t>
  </si>
  <si>
    <t>Budovy, haly, stavby</t>
  </si>
  <si>
    <t>Poznámka</t>
  </si>
  <si>
    <t>Zůstatek běžných účtů k 1.1.2007</t>
  </si>
  <si>
    <t>Zůstatek běžných účtů k 31.12.2007</t>
  </si>
  <si>
    <t>topení obchod</t>
  </si>
  <si>
    <t>cesta okály</t>
  </si>
  <si>
    <t>hřiště</t>
  </si>
  <si>
    <t>FRB</t>
  </si>
  <si>
    <t>Územní plán</t>
  </si>
  <si>
    <t>Obecní úřad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</si>
</sst>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9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Symbol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12"/>
      <name val="Arial CE"/>
      <family val="2"/>
    </font>
    <font>
      <b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color indexed="14"/>
      <name val="Arial CE"/>
      <family val="2"/>
    </font>
    <font>
      <sz val="11"/>
      <color indexed="14"/>
      <name val="Arial CE"/>
      <family val="2"/>
    </font>
    <font>
      <b/>
      <sz val="11"/>
      <color indexed="14"/>
      <name val="Arial CE"/>
      <family val="2"/>
    </font>
    <font>
      <b/>
      <sz val="12"/>
      <color indexed="14"/>
      <name val="Arial CE"/>
      <family val="2"/>
    </font>
    <font>
      <b/>
      <sz val="16"/>
      <color indexed="20"/>
      <name val="Arial CE"/>
      <family val="2"/>
    </font>
    <font>
      <sz val="16"/>
      <color indexed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3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 style="double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 style="thin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double">
        <color indexed="33"/>
      </bottom>
    </border>
    <border>
      <left style="double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double">
        <color indexed="12"/>
      </top>
      <bottom style="medium">
        <color indexed="12"/>
      </bottom>
    </border>
    <border>
      <left style="double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33"/>
      </right>
      <top style="double">
        <color indexed="33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>
        <color indexed="63"/>
      </left>
      <right style="thin">
        <color indexed="33"/>
      </right>
      <top style="thin">
        <color indexed="33"/>
      </top>
      <bottom style="double">
        <color indexed="33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33"/>
      </right>
      <top style="thin">
        <color indexed="33"/>
      </top>
      <bottom style="double">
        <color indexed="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33"/>
      </right>
      <top style="double">
        <color indexed="33"/>
      </top>
      <bottom>
        <color indexed="63"/>
      </bottom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 style="thin"/>
      <right style="thin"/>
      <top style="thin">
        <color indexed="33"/>
      </top>
      <bottom style="double">
        <color indexed="33"/>
      </bottom>
    </border>
    <border>
      <left style="thin">
        <color indexed="12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33"/>
      </left>
      <right>
        <color indexed="63"/>
      </right>
      <top style="double">
        <color indexed="3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 style="double">
        <color indexed="33"/>
      </right>
      <top>
        <color indexed="63"/>
      </top>
      <bottom style="thin">
        <color indexed="3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6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1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3" fontId="5" fillId="2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14" fillId="2" borderId="31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15" fillId="2" borderId="32" xfId="0" applyFont="1" applyFill="1" applyBorder="1" applyAlignment="1">
      <alignment horizontal="left"/>
    </xf>
    <xf numFmtId="3" fontId="15" fillId="2" borderId="33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3" fillId="2" borderId="31" xfId="0" applyFont="1" applyFill="1" applyBorder="1" applyAlignment="1">
      <alignment/>
    </xf>
    <xf numFmtId="0" fontId="13" fillId="2" borderId="32" xfId="0" applyFont="1" applyFill="1" applyBorder="1" applyAlignment="1">
      <alignment/>
    </xf>
    <xf numFmtId="3" fontId="16" fillId="2" borderId="32" xfId="0" applyNumberFormat="1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3" fontId="12" fillId="0" borderId="35" xfId="0" applyNumberFormat="1" applyFont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15" fillId="2" borderId="41" xfId="0" applyFont="1" applyFill="1" applyBorder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1" fillId="2" borderId="0" xfId="0" applyFont="1" applyFill="1" applyAlignment="1">
      <alignment horizontal="left"/>
    </xf>
    <xf numFmtId="0" fontId="5" fillId="0" borderId="14" xfId="0" applyFont="1" applyBorder="1" applyAlignment="1">
      <alignment horizontal="left"/>
    </xf>
    <xf numFmtId="3" fontId="5" fillId="0" borderId="8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2" borderId="37" xfId="0" applyNumberFormat="1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3" fontId="4" fillId="0" borderId="20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164" fontId="4" fillId="0" borderId="46" xfId="0" applyNumberFormat="1" applyFont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" fontId="5" fillId="2" borderId="37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15" fillId="2" borderId="33" xfId="0" applyNumberFormat="1" applyFont="1" applyFill="1" applyBorder="1" applyAlignment="1">
      <alignment horizontal="center"/>
    </xf>
    <xf numFmtId="164" fontId="14" fillId="2" borderId="49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4" fontId="4" fillId="0" borderId="50" xfId="0" applyNumberFormat="1" applyFont="1" applyFill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164" fontId="13" fillId="0" borderId="52" xfId="0" applyNumberFormat="1" applyFont="1" applyBorder="1" applyAlignment="1">
      <alignment horizontal="center"/>
    </xf>
    <xf numFmtId="164" fontId="14" fillId="0" borderId="53" xfId="0" applyNumberFormat="1" applyFont="1" applyBorder="1" applyAlignment="1">
      <alignment horizontal="center"/>
    </xf>
    <xf numFmtId="4" fontId="15" fillId="2" borderId="54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2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4" fontId="4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4" fontId="9" fillId="0" borderId="6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4" fontId="5" fillId="0" borderId="6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4" fontId="4" fillId="0" borderId="67" xfId="0" applyNumberFormat="1" applyFont="1" applyBorder="1" applyAlignment="1">
      <alignment horizontal="center"/>
    </xf>
    <xf numFmtId="0" fontId="0" fillId="0" borderId="6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8"/>
  <sheetViews>
    <sheetView tabSelected="1" zoomScale="75" zoomScaleNormal="75" workbookViewId="0" topLeftCell="A1">
      <selection activeCell="E11" sqref="E11"/>
    </sheetView>
  </sheetViews>
  <sheetFormatPr defaultColWidth="8.796875" defaultRowHeight="15"/>
  <cols>
    <col min="1" max="1" width="1.2890625" style="0" customWidth="1"/>
    <col min="2" max="3" width="4.69921875" style="2" customWidth="1"/>
    <col min="4" max="4" width="32" style="2" customWidth="1"/>
    <col min="5" max="5" width="11.296875" style="4" customWidth="1"/>
    <col min="6" max="6" width="11.796875" style="112" customWidth="1"/>
    <col min="7" max="7" width="8.69921875" style="113" customWidth="1"/>
    <col min="8" max="8" width="9.796875" style="0" customWidth="1"/>
    <col min="9" max="9" width="12.19921875" style="0" bestFit="1" customWidth="1"/>
    <col min="10" max="10" width="13.796875" style="0" customWidth="1"/>
  </cols>
  <sheetData>
    <row r="2" spans="2:7" ht="22.5" customHeight="1">
      <c r="B2" s="138" t="s">
        <v>103</v>
      </c>
      <c r="C2" s="139"/>
      <c r="D2" s="139"/>
      <c r="E2" s="139"/>
      <c r="F2" s="139"/>
      <c r="G2" s="139"/>
    </row>
    <row r="3" ht="11.25" customHeight="1">
      <c r="D3" s="8"/>
    </row>
    <row r="4" ht="10.5" customHeight="1"/>
    <row r="5" spans="2:7" ht="18.75" customHeight="1" thickBot="1">
      <c r="B5" s="100"/>
      <c r="C5" s="100"/>
      <c r="D5" s="102" t="s">
        <v>0</v>
      </c>
      <c r="E5" s="101"/>
      <c r="F5" s="114"/>
      <c r="G5" s="115"/>
    </row>
    <row r="6" spans="2:7" s="3" customFormat="1" ht="17.25" thickBot="1" thickTop="1">
      <c r="B6" s="23"/>
      <c r="C6" s="24"/>
      <c r="D6" s="24" t="s">
        <v>1</v>
      </c>
      <c r="E6" s="93" t="s">
        <v>2</v>
      </c>
      <c r="F6" s="140" t="s">
        <v>105</v>
      </c>
      <c r="G6" s="141"/>
    </row>
    <row r="7" spans="2:7" ht="15.75" customHeight="1">
      <c r="B7" s="53"/>
      <c r="C7" s="54">
        <v>1111</v>
      </c>
      <c r="D7" s="54" t="s">
        <v>3</v>
      </c>
      <c r="E7" s="57">
        <v>450000</v>
      </c>
      <c r="F7" s="142"/>
      <c r="G7" s="143"/>
    </row>
    <row r="8" spans="2:7" ht="15.75" customHeight="1">
      <c r="B8" s="55"/>
      <c r="C8" s="56">
        <v>1112</v>
      </c>
      <c r="D8" s="56" t="s">
        <v>4</v>
      </c>
      <c r="E8" s="58">
        <v>100000</v>
      </c>
      <c r="F8" s="144"/>
      <c r="G8" s="145"/>
    </row>
    <row r="9" spans="2:7" ht="15.75" customHeight="1">
      <c r="B9" s="55"/>
      <c r="C9" s="56">
        <v>1113</v>
      </c>
      <c r="D9" s="56" t="s">
        <v>67</v>
      </c>
      <c r="E9" s="58">
        <v>29000</v>
      </c>
      <c r="F9" s="144"/>
      <c r="G9" s="145"/>
    </row>
    <row r="10" spans="2:7" ht="15.75" customHeight="1">
      <c r="B10" s="55"/>
      <c r="C10" s="56">
        <v>1121</v>
      </c>
      <c r="D10" s="56" t="s">
        <v>5</v>
      </c>
      <c r="E10" s="58">
        <v>530000</v>
      </c>
      <c r="F10" s="144"/>
      <c r="G10" s="145"/>
    </row>
    <row r="11" spans="2:7" ht="15.75" customHeight="1">
      <c r="B11" s="55"/>
      <c r="C11" s="56">
        <v>1211</v>
      </c>
      <c r="D11" s="56" t="s">
        <v>68</v>
      </c>
      <c r="E11" s="58">
        <v>860000</v>
      </c>
      <c r="F11" s="144"/>
      <c r="G11" s="145"/>
    </row>
    <row r="12" spans="2:7" ht="15.75" customHeight="1">
      <c r="B12" s="55"/>
      <c r="C12" s="56">
        <v>1341</v>
      </c>
      <c r="D12" s="56" t="s">
        <v>7</v>
      </c>
      <c r="E12" s="58">
        <v>4000</v>
      </c>
      <c r="F12" s="144"/>
      <c r="G12" s="145"/>
    </row>
    <row r="13" spans="2:7" ht="15.75" customHeight="1">
      <c r="B13" s="55"/>
      <c r="C13" s="56">
        <v>1361</v>
      </c>
      <c r="D13" s="56" t="s">
        <v>6</v>
      </c>
      <c r="E13" s="58">
        <v>1000</v>
      </c>
      <c r="F13" s="144"/>
      <c r="G13" s="145"/>
    </row>
    <row r="14" spans="2:7" ht="15.75" customHeight="1">
      <c r="B14" s="55"/>
      <c r="C14" s="56">
        <v>1511</v>
      </c>
      <c r="D14" s="56" t="s">
        <v>8</v>
      </c>
      <c r="E14" s="58">
        <v>500000</v>
      </c>
      <c r="F14" s="144"/>
      <c r="G14" s="145"/>
    </row>
    <row r="15" spans="2:7" ht="15.75">
      <c r="B15" s="59" t="s">
        <v>9</v>
      </c>
      <c r="C15" s="60"/>
      <c r="D15" s="60"/>
      <c r="E15" s="61">
        <f>SUM(E7:E14)</f>
        <v>2474000</v>
      </c>
      <c r="F15" s="144"/>
      <c r="G15" s="145"/>
    </row>
    <row r="16" spans="2:7" ht="15.75" customHeight="1">
      <c r="B16" s="55">
        <v>1031</v>
      </c>
      <c r="C16" s="56">
        <v>2111</v>
      </c>
      <c r="D16" s="56" t="s">
        <v>10</v>
      </c>
      <c r="E16" s="58">
        <v>140000</v>
      </c>
      <c r="F16" s="144"/>
      <c r="G16" s="145"/>
    </row>
    <row r="17" spans="2:7" ht="15.75" customHeight="1">
      <c r="B17" s="55">
        <v>2341</v>
      </c>
      <c r="C17" s="56">
        <v>2111</v>
      </c>
      <c r="D17" s="56" t="s">
        <v>74</v>
      </c>
      <c r="E17" s="58">
        <v>5000</v>
      </c>
      <c r="F17" s="144"/>
      <c r="G17" s="145"/>
    </row>
    <row r="18" spans="2:7" ht="15.75" customHeight="1">
      <c r="B18" s="55">
        <v>3314</v>
      </c>
      <c r="C18" s="56">
        <v>2111</v>
      </c>
      <c r="D18" s="56" t="s">
        <v>74</v>
      </c>
      <c r="E18" s="58">
        <v>0</v>
      </c>
      <c r="F18" s="144"/>
      <c r="G18" s="145"/>
    </row>
    <row r="19" spans="2:7" ht="15.75" customHeight="1">
      <c r="B19" s="55">
        <v>3639</v>
      </c>
      <c r="C19" s="56">
        <v>2111</v>
      </c>
      <c r="D19" s="56" t="s">
        <v>74</v>
      </c>
      <c r="E19" s="58">
        <v>0</v>
      </c>
      <c r="F19" s="144"/>
      <c r="G19" s="145"/>
    </row>
    <row r="20" spans="2:7" ht="15.75" customHeight="1">
      <c r="B20" s="55">
        <v>3639</v>
      </c>
      <c r="C20" s="56">
        <v>2131</v>
      </c>
      <c r="D20" s="56" t="s">
        <v>84</v>
      </c>
      <c r="E20" s="58">
        <v>17000</v>
      </c>
      <c r="F20" s="144"/>
      <c r="G20" s="145"/>
    </row>
    <row r="21" spans="2:7" ht="15.75" customHeight="1">
      <c r="B21" s="55">
        <v>3639</v>
      </c>
      <c r="C21" s="56">
        <v>2132</v>
      </c>
      <c r="D21" s="56" t="s">
        <v>64</v>
      </c>
      <c r="E21" s="58">
        <v>7000</v>
      </c>
      <c r="F21" s="144"/>
      <c r="G21" s="145"/>
    </row>
    <row r="22" spans="2:7" ht="15.75" customHeight="1">
      <c r="B22" s="55">
        <v>3722</v>
      </c>
      <c r="C22" s="56">
        <v>2111</v>
      </c>
      <c r="D22" s="56" t="s">
        <v>74</v>
      </c>
      <c r="E22" s="58">
        <v>15000</v>
      </c>
      <c r="F22" s="144"/>
      <c r="G22" s="145"/>
    </row>
    <row r="23" spans="2:7" ht="15.75" customHeight="1">
      <c r="B23" s="55">
        <v>6171</v>
      </c>
      <c r="C23" s="56">
        <v>2111</v>
      </c>
      <c r="D23" s="56" t="s">
        <v>74</v>
      </c>
      <c r="E23" s="58">
        <v>5000</v>
      </c>
      <c r="F23" s="144"/>
      <c r="G23" s="145"/>
    </row>
    <row r="24" spans="2:7" ht="15.75" customHeight="1">
      <c r="B24" s="55">
        <v>6310</v>
      </c>
      <c r="C24" s="56">
        <v>2141</v>
      </c>
      <c r="D24" s="56" t="s">
        <v>11</v>
      </c>
      <c r="E24" s="58">
        <v>16000</v>
      </c>
      <c r="F24" s="144"/>
      <c r="G24" s="145"/>
    </row>
    <row r="25" spans="2:7" ht="15.75" customHeight="1">
      <c r="B25" s="55"/>
      <c r="C25" s="56">
        <v>2460</v>
      </c>
      <c r="D25" s="56" t="s">
        <v>63</v>
      </c>
      <c r="E25" s="58">
        <v>120000</v>
      </c>
      <c r="F25" s="144"/>
      <c r="G25" s="145"/>
    </row>
    <row r="26" spans="2:7" ht="15.75">
      <c r="B26" s="62" t="s">
        <v>12</v>
      </c>
      <c r="C26" s="60"/>
      <c r="D26" s="60"/>
      <c r="E26" s="61">
        <f>SUM(E16:E25)</f>
        <v>325000</v>
      </c>
      <c r="F26" s="144"/>
      <c r="G26" s="145"/>
    </row>
    <row r="27" spans="2:7" ht="15">
      <c r="B27" s="110">
        <v>6171</v>
      </c>
      <c r="C27" s="56">
        <v>3113</v>
      </c>
      <c r="D27" s="56" t="s">
        <v>100</v>
      </c>
      <c r="E27" s="58">
        <v>5000</v>
      </c>
      <c r="F27" s="144"/>
      <c r="G27" s="145"/>
    </row>
    <row r="28" spans="2:7" ht="15">
      <c r="B28" s="110">
        <v>3633</v>
      </c>
      <c r="C28" s="56">
        <v>3122</v>
      </c>
      <c r="D28" s="56" t="s">
        <v>92</v>
      </c>
      <c r="E28" s="58">
        <v>0</v>
      </c>
      <c r="F28" s="144"/>
      <c r="G28" s="145"/>
    </row>
    <row r="29" spans="2:7" ht="15.75">
      <c r="B29" s="62" t="s">
        <v>56</v>
      </c>
      <c r="C29" s="60"/>
      <c r="D29" s="60"/>
      <c r="E29" s="61">
        <f>SUM(E27:E28)</f>
        <v>5000</v>
      </c>
      <c r="F29" s="144"/>
      <c r="G29" s="145"/>
    </row>
    <row r="30" spans="2:7" ht="15.75">
      <c r="B30" s="63"/>
      <c r="C30" s="56">
        <v>4111</v>
      </c>
      <c r="D30" s="56" t="s">
        <v>98</v>
      </c>
      <c r="E30" s="111">
        <v>0</v>
      </c>
      <c r="F30" s="144"/>
      <c r="G30" s="145"/>
    </row>
    <row r="31" spans="2:7" ht="15.75" customHeight="1">
      <c r="B31" s="55"/>
      <c r="C31" s="56">
        <v>4112</v>
      </c>
      <c r="D31" s="56" t="s">
        <v>13</v>
      </c>
      <c r="E31" s="58">
        <v>7630</v>
      </c>
      <c r="F31" s="144"/>
      <c r="G31" s="145"/>
    </row>
    <row r="32" spans="2:7" ht="15.75" customHeight="1">
      <c r="B32" s="55"/>
      <c r="C32" s="56">
        <v>4134</v>
      </c>
      <c r="D32" s="56" t="s">
        <v>77</v>
      </c>
      <c r="E32" s="58">
        <v>225000</v>
      </c>
      <c r="F32" s="144"/>
      <c r="G32" s="145"/>
    </row>
    <row r="33" spans="2:7" ht="15.75" customHeight="1">
      <c r="B33" s="55"/>
      <c r="C33" s="56">
        <v>4222</v>
      </c>
      <c r="D33" s="56" t="s">
        <v>99</v>
      </c>
      <c r="E33" s="58">
        <v>0</v>
      </c>
      <c r="F33" s="144"/>
      <c r="G33" s="145"/>
    </row>
    <row r="34" spans="2:7" ht="16.5" customHeight="1">
      <c r="B34" s="59" t="s">
        <v>14</v>
      </c>
      <c r="C34" s="60"/>
      <c r="D34" s="60"/>
      <c r="E34" s="61">
        <f>SUM(E30:E33)</f>
        <v>232630</v>
      </c>
      <c r="F34" s="144"/>
      <c r="G34" s="145"/>
    </row>
    <row r="35" spans="2:8" ht="17.25" customHeight="1">
      <c r="B35" s="55"/>
      <c r="C35" s="56"/>
      <c r="D35" s="56"/>
      <c r="E35" s="58"/>
      <c r="F35" s="144"/>
      <c r="G35" s="145"/>
      <c r="H35" s="12"/>
    </row>
    <row r="36" spans="2:8" ht="16.5" customHeight="1">
      <c r="B36" s="90"/>
      <c r="C36" s="91"/>
      <c r="D36" s="92" t="s">
        <v>15</v>
      </c>
      <c r="E36" s="64">
        <f>E15+E26+E29+E34</f>
        <v>3036630</v>
      </c>
      <c r="F36" s="116"/>
      <c r="G36" s="117"/>
      <c r="H36" s="9"/>
    </row>
    <row r="37" spans="2:8" ht="17.25" customHeight="1" thickBot="1">
      <c r="B37" s="65"/>
      <c r="C37" s="66"/>
      <c r="D37" s="66"/>
      <c r="E37" s="67"/>
      <c r="F37" s="118"/>
      <c r="G37" s="119"/>
      <c r="H37" s="9"/>
    </row>
    <row r="38" ht="11.25" customHeight="1" thickTop="1"/>
    <row r="39" ht="11.25" customHeight="1"/>
    <row r="40" ht="9.75" customHeight="1"/>
    <row r="41" spans="2:7" ht="19.5" customHeight="1" thickBot="1">
      <c r="B41" s="20"/>
      <c r="C41" s="20"/>
      <c r="D41" s="21" t="s">
        <v>16</v>
      </c>
      <c r="E41" s="22"/>
      <c r="F41" s="120"/>
      <c r="G41" s="121"/>
    </row>
    <row r="42" spans="2:7" ht="17.25" thickBot="1" thickTop="1">
      <c r="B42" s="25"/>
      <c r="C42" s="26"/>
      <c r="D42" s="51" t="s">
        <v>1</v>
      </c>
      <c r="E42" s="27" t="s">
        <v>2</v>
      </c>
      <c r="F42" s="146" t="s">
        <v>105</v>
      </c>
      <c r="G42" s="147"/>
    </row>
    <row r="43" spans="2:7" s="5" customFormat="1" ht="15.75" customHeight="1" thickTop="1">
      <c r="B43" s="34">
        <v>1031</v>
      </c>
      <c r="C43" s="30"/>
      <c r="D43" s="43" t="s">
        <v>17</v>
      </c>
      <c r="E43" s="40"/>
      <c r="F43" s="144"/>
      <c r="G43" s="145"/>
    </row>
    <row r="44" spans="2:7" ht="15.75" customHeight="1">
      <c r="B44" s="35"/>
      <c r="C44" s="6">
        <v>5021</v>
      </c>
      <c r="D44" s="44" t="s">
        <v>18</v>
      </c>
      <c r="E44" s="7">
        <v>10000</v>
      </c>
      <c r="F44" s="144"/>
      <c r="G44" s="145"/>
    </row>
    <row r="45" spans="2:7" ht="15.75" customHeight="1">
      <c r="B45" s="35"/>
      <c r="C45" s="6">
        <v>5139</v>
      </c>
      <c r="D45" s="45" t="s">
        <v>55</v>
      </c>
      <c r="E45" s="7">
        <v>2000</v>
      </c>
      <c r="F45" s="144"/>
      <c r="G45" s="145"/>
    </row>
    <row r="46" spans="2:7" ht="15.75" customHeight="1">
      <c r="B46" s="35"/>
      <c r="C46" s="6">
        <v>5169</v>
      </c>
      <c r="D46" s="46" t="s">
        <v>29</v>
      </c>
      <c r="E46" s="7">
        <v>30000</v>
      </c>
      <c r="F46" s="144"/>
      <c r="G46" s="145"/>
    </row>
    <row r="47" spans="2:7" ht="15.75" customHeight="1">
      <c r="B47" s="28" t="s">
        <v>19</v>
      </c>
      <c r="C47" s="31"/>
      <c r="D47" s="29"/>
      <c r="E47" s="104">
        <f>SUM(E44:E46)</f>
        <v>42000</v>
      </c>
      <c r="F47" s="144"/>
      <c r="G47" s="145"/>
    </row>
    <row r="48" spans="2:7" s="5" customFormat="1" ht="15.75" customHeight="1">
      <c r="B48" s="36">
        <v>2140</v>
      </c>
      <c r="C48" s="32"/>
      <c r="D48" s="47" t="s">
        <v>60</v>
      </c>
      <c r="E48" s="13"/>
      <c r="F48" s="144"/>
      <c r="G48" s="145"/>
    </row>
    <row r="49" spans="2:7" s="5" customFormat="1" ht="15.75" customHeight="1">
      <c r="B49" s="36"/>
      <c r="C49" s="18">
        <v>5139</v>
      </c>
      <c r="D49" s="48" t="s">
        <v>28</v>
      </c>
      <c r="E49" s="41">
        <v>0</v>
      </c>
      <c r="F49" s="144"/>
      <c r="G49" s="145"/>
    </row>
    <row r="50" spans="2:7" s="5" customFormat="1" ht="15.75" customHeight="1">
      <c r="B50" s="36"/>
      <c r="C50" s="18">
        <v>5151</v>
      </c>
      <c r="D50" s="48" t="s">
        <v>94</v>
      </c>
      <c r="E50" s="41">
        <v>1000</v>
      </c>
      <c r="F50" s="144"/>
      <c r="G50" s="145"/>
    </row>
    <row r="51" spans="2:7" s="5" customFormat="1" ht="15.75" customHeight="1">
      <c r="B51" s="36"/>
      <c r="C51" s="18">
        <v>5154</v>
      </c>
      <c r="D51" s="48" t="s">
        <v>26</v>
      </c>
      <c r="E51" s="41">
        <v>5000</v>
      </c>
      <c r="F51" s="144"/>
      <c r="G51" s="145"/>
    </row>
    <row r="52" spans="2:7" s="5" customFormat="1" ht="15.75" customHeight="1">
      <c r="B52" s="35"/>
      <c r="C52" s="6">
        <v>5164</v>
      </c>
      <c r="D52" s="44" t="s">
        <v>93</v>
      </c>
      <c r="E52" s="7">
        <v>6000</v>
      </c>
      <c r="F52" s="144"/>
      <c r="G52" s="145"/>
    </row>
    <row r="53" spans="2:7" s="5" customFormat="1" ht="15.75" customHeight="1">
      <c r="B53" s="35"/>
      <c r="C53" s="6">
        <v>5169</v>
      </c>
      <c r="D53" s="44" t="s">
        <v>29</v>
      </c>
      <c r="E53" s="7">
        <v>0</v>
      </c>
      <c r="F53" s="144"/>
      <c r="G53" s="145"/>
    </row>
    <row r="54" spans="2:7" ht="15.75" customHeight="1">
      <c r="B54" s="35"/>
      <c r="C54" s="6">
        <v>6121</v>
      </c>
      <c r="D54" s="44" t="s">
        <v>104</v>
      </c>
      <c r="E54" s="7">
        <v>100000</v>
      </c>
      <c r="F54" s="144" t="s">
        <v>108</v>
      </c>
      <c r="G54" s="145"/>
    </row>
    <row r="55" spans="2:7" ht="15.75" customHeight="1">
      <c r="B55" s="28" t="s">
        <v>19</v>
      </c>
      <c r="C55" s="31"/>
      <c r="D55" s="29"/>
      <c r="E55" s="107">
        <f>SUM(E49:E54)</f>
        <v>112000</v>
      </c>
      <c r="F55" s="144"/>
      <c r="G55" s="145"/>
    </row>
    <row r="56" spans="2:7" ht="15.75" customHeight="1">
      <c r="B56" s="36">
        <v>2212</v>
      </c>
      <c r="C56" s="32"/>
      <c r="D56" s="47" t="s">
        <v>76</v>
      </c>
      <c r="E56" s="13"/>
      <c r="F56" s="144"/>
      <c r="G56" s="145"/>
    </row>
    <row r="57" spans="2:7" ht="15.75" customHeight="1">
      <c r="B57" s="35"/>
      <c r="C57" s="6">
        <v>6121</v>
      </c>
      <c r="D57" s="44" t="s">
        <v>69</v>
      </c>
      <c r="E57" s="7">
        <v>330000</v>
      </c>
      <c r="F57" s="144" t="s">
        <v>109</v>
      </c>
      <c r="G57" s="145"/>
    </row>
    <row r="58" spans="2:7" ht="15.75" customHeight="1">
      <c r="B58" s="28" t="s">
        <v>19</v>
      </c>
      <c r="C58" s="31"/>
      <c r="D58" s="29"/>
      <c r="E58" s="104">
        <f>SUM(E57:E57)</f>
        <v>330000</v>
      </c>
      <c r="F58" s="144"/>
      <c r="G58" s="145"/>
    </row>
    <row r="59" spans="2:7" ht="15.75" customHeight="1">
      <c r="B59" s="36">
        <v>2310</v>
      </c>
      <c r="C59" s="32"/>
      <c r="D59" s="47" t="s">
        <v>75</v>
      </c>
      <c r="E59" s="13"/>
      <c r="F59" s="144"/>
      <c r="G59" s="145"/>
    </row>
    <row r="60" spans="2:7" ht="15.75" customHeight="1">
      <c r="B60" s="36"/>
      <c r="C60" s="6">
        <v>5141</v>
      </c>
      <c r="D60" s="44" t="s">
        <v>86</v>
      </c>
      <c r="E60" s="7">
        <v>25000</v>
      </c>
      <c r="F60" s="144"/>
      <c r="G60" s="145"/>
    </row>
    <row r="61" spans="2:7" ht="15.75" customHeight="1">
      <c r="B61" s="28" t="s">
        <v>19</v>
      </c>
      <c r="C61" s="31"/>
      <c r="D61" s="29"/>
      <c r="E61" s="104">
        <f>SUM(E60:E60)</f>
        <v>25000</v>
      </c>
      <c r="F61" s="144"/>
      <c r="G61" s="145"/>
    </row>
    <row r="62" spans="2:7" ht="15.75" customHeight="1">
      <c r="B62" s="38">
        <v>2321</v>
      </c>
      <c r="C62" s="6"/>
      <c r="D62" s="49" t="s">
        <v>20</v>
      </c>
      <c r="E62" s="7"/>
      <c r="F62" s="144"/>
      <c r="G62" s="145"/>
    </row>
    <row r="63" spans="2:7" ht="15.75" customHeight="1">
      <c r="B63" s="37"/>
      <c r="C63" s="6">
        <v>5169</v>
      </c>
      <c r="D63" s="44" t="s">
        <v>29</v>
      </c>
      <c r="E63" s="7">
        <v>5000</v>
      </c>
      <c r="F63" s="144"/>
      <c r="G63" s="145"/>
    </row>
    <row r="64" spans="2:7" ht="15.75" customHeight="1">
      <c r="B64" s="28" t="s">
        <v>19</v>
      </c>
      <c r="C64" s="31"/>
      <c r="D64" s="29"/>
      <c r="E64" s="104">
        <f>SUM(E63:E63)</f>
        <v>5000</v>
      </c>
      <c r="F64" s="144"/>
      <c r="G64" s="145"/>
    </row>
    <row r="65" spans="2:7" s="5" customFormat="1" ht="15.75" customHeight="1">
      <c r="B65" s="36">
        <v>2334</v>
      </c>
      <c r="C65" s="32"/>
      <c r="D65" s="47" t="s">
        <v>57</v>
      </c>
      <c r="E65" s="13"/>
      <c r="F65" s="144"/>
      <c r="G65" s="145"/>
    </row>
    <row r="66" spans="2:7" s="5" customFormat="1" ht="15.75" customHeight="1">
      <c r="B66" s="35"/>
      <c r="C66" s="6">
        <v>5021</v>
      </c>
      <c r="D66" s="44" t="s">
        <v>18</v>
      </c>
      <c r="E66" s="7">
        <v>10000</v>
      </c>
      <c r="F66" s="144"/>
      <c r="G66" s="145"/>
    </row>
    <row r="67" spans="2:7" s="5" customFormat="1" ht="15.75" customHeight="1">
      <c r="B67" s="35"/>
      <c r="C67" s="6">
        <v>5139</v>
      </c>
      <c r="D67" s="44" t="s">
        <v>28</v>
      </c>
      <c r="E67" s="7">
        <v>6000</v>
      </c>
      <c r="F67" s="144"/>
      <c r="G67" s="145"/>
    </row>
    <row r="68" spans="2:7" s="5" customFormat="1" ht="15.75" customHeight="1">
      <c r="B68" s="35"/>
      <c r="C68" s="6">
        <v>5156</v>
      </c>
      <c r="D68" s="44" t="s">
        <v>35</v>
      </c>
      <c r="E68" s="7">
        <v>4000</v>
      </c>
      <c r="F68" s="144"/>
      <c r="G68" s="145"/>
    </row>
    <row r="69" spans="2:7" ht="15.75" customHeight="1">
      <c r="B69" s="35"/>
      <c r="C69" s="6">
        <v>5169</v>
      </c>
      <c r="D69" s="44" t="s">
        <v>29</v>
      </c>
      <c r="E69" s="7">
        <v>15000</v>
      </c>
      <c r="F69" s="144"/>
      <c r="G69" s="145"/>
    </row>
    <row r="70" spans="2:7" ht="15.75" customHeight="1">
      <c r="B70" s="28" t="s">
        <v>19</v>
      </c>
      <c r="C70" s="31"/>
      <c r="D70" s="29"/>
      <c r="E70" s="104">
        <f>SUM(E66:E69)</f>
        <v>35000</v>
      </c>
      <c r="F70" s="144"/>
      <c r="G70" s="145"/>
    </row>
    <row r="71" spans="2:7" s="5" customFormat="1" ht="15.75" customHeight="1">
      <c r="B71" s="36">
        <v>3111</v>
      </c>
      <c r="C71" s="32"/>
      <c r="D71" s="47" t="s">
        <v>22</v>
      </c>
      <c r="E71" s="13"/>
      <c r="F71" s="144"/>
      <c r="G71" s="145"/>
    </row>
    <row r="72" spans="2:7" ht="15.75" customHeight="1">
      <c r="B72" s="35"/>
      <c r="C72" s="6">
        <v>5321</v>
      </c>
      <c r="D72" s="44" t="s">
        <v>23</v>
      </c>
      <c r="E72" s="7">
        <v>11000</v>
      </c>
      <c r="F72" s="144"/>
      <c r="G72" s="145"/>
    </row>
    <row r="73" spans="2:7" ht="15.75" customHeight="1">
      <c r="B73" s="35"/>
      <c r="C73" s="6">
        <v>5339</v>
      </c>
      <c r="D73" s="44" t="s">
        <v>95</v>
      </c>
      <c r="E73" s="108">
        <v>0</v>
      </c>
      <c r="F73" s="144"/>
      <c r="G73" s="145"/>
    </row>
    <row r="74" spans="2:7" ht="15.75" customHeight="1">
      <c r="B74" s="28" t="s">
        <v>19</v>
      </c>
      <c r="C74" s="31"/>
      <c r="D74" s="29"/>
      <c r="E74" s="104">
        <f>SUM(E72:E73)</f>
        <v>11000</v>
      </c>
      <c r="F74" s="144"/>
      <c r="G74" s="145"/>
    </row>
    <row r="75" spans="2:7" s="5" customFormat="1" ht="15.75" customHeight="1">
      <c r="B75" s="36">
        <v>3113</v>
      </c>
      <c r="C75" s="32"/>
      <c r="D75" s="47" t="s">
        <v>24</v>
      </c>
      <c r="E75" s="13"/>
      <c r="F75" s="144"/>
      <c r="G75" s="145"/>
    </row>
    <row r="76" spans="2:7" ht="15.75" customHeight="1">
      <c r="B76" s="35"/>
      <c r="C76" s="6">
        <v>5321</v>
      </c>
      <c r="D76" s="44" t="s">
        <v>24</v>
      </c>
      <c r="E76" s="7">
        <v>112000</v>
      </c>
      <c r="F76" s="144"/>
      <c r="G76" s="145"/>
    </row>
    <row r="77" spans="2:7" ht="15.75" customHeight="1">
      <c r="B77" s="28" t="s">
        <v>19</v>
      </c>
      <c r="C77" s="31"/>
      <c r="D77" s="29"/>
      <c r="E77" s="104">
        <f>SUM(E76:E76)</f>
        <v>112000</v>
      </c>
      <c r="F77" s="144"/>
      <c r="G77" s="145"/>
    </row>
    <row r="78" spans="2:7" s="5" customFormat="1" ht="15.75" customHeight="1">
      <c r="B78" s="36">
        <v>3314</v>
      </c>
      <c r="C78" s="32"/>
      <c r="D78" s="47" t="s">
        <v>25</v>
      </c>
      <c r="E78" s="13"/>
      <c r="F78" s="144"/>
      <c r="G78" s="145"/>
    </row>
    <row r="79" spans="2:7" s="5" customFormat="1" ht="15.75" customHeight="1">
      <c r="B79" s="36"/>
      <c r="C79" s="6">
        <v>5021</v>
      </c>
      <c r="D79" s="44" t="s">
        <v>18</v>
      </c>
      <c r="E79" s="7">
        <v>12000</v>
      </c>
      <c r="F79" s="144"/>
      <c r="G79" s="145"/>
    </row>
    <row r="80" spans="2:7" s="5" customFormat="1" ht="15.75" customHeight="1">
      <c r="B80" s="36"/>
      <c r="C80" s="6">
        <v>5136</v>
      </c>
      <c r="D80" s="44" t="s">
        <v>80</v>
      </c>
      <c r="E80" s="7">
        <v>5000</v>
      </c>
      <c r="F80" s="144"/>
      <c r="G80" s="145"/>
    </row>
    <row r="81" spans="2:7" s="5" customFormat="1" ht="15.75" customHeight="1">
      <c r="B81" s="36"/>
      <c r="C81" s="6">
        <v>5137</v>
      </c>
      <c r="D81" s="44" t="s">
        <v>40</v>
      </c>
      <c r="E81" s="7">
        <v>1000</v>
      </c>
      <c r="F81" s="144"/>
      <c r="G81" s="145"/>
    </row>
    <row r="82" spans="2:7" s="5" customFormat="1" ht="15.75" customHeight="1">
      <c r="B82" s="36"/>
      <c r="C82" s="6">
        <v>5139</v>
      </c>
      <c r="D82" s="44" t="s">
        <v>28</v>
      </c>
      <c r="E82" s="7">
        <v>15000</v>
      </c>
      <c r="F82" s="144"/>
      <c r="G82" s="145"/>
    </row>
    <row r="83" spans="2:7" ht="15.75" customHeight="1">
      <c r="B83" s="35"/>
      <c r="C83" s="6">
        <v>5154</v>
      </c>
      <c r="D83" s="44" t="s">
        <v>26</v>
      </c>
      <c r="E83" s="7">
        <v>5000</v>
      </c>
      <c r="F83" s="144"/>
      <c r="G83" s="145"/>
    </row>
    <row r="84" spans="2:7" ht="15.75" customHeight="1">
      <c r="B84" s="35"/>
      <c r="C84" s="6">
        <v>5171</v>
      </c>
      <c r="D84" s="44" t="s">
        <v>21</v>
      </c>
      <c r="E84" s="108">
        <v>2000</v>
      </c>
      <c r="F84" s="144"/>
      <c r="G84" s="145"/>
    </row>
    <row r="85" spans="2:7" ht="15.75" customHeight="1">
      <c r="B85" s="28" t="s">
        <v>19</v>
      </c>
      <c r="C85" s="31"/>
      <c r="D85" s="29"/>
      <c r="E85" s="109">
        <f>SUM(E79:E84)</f>
        <v>40000</v>
      </c>
      <c r="F85" s="144"/>
      <c r="G85" s="145"/>
    </row>
    <row r="86" spans="2:7" s="5" customFormat="1" ht="15.75" customHeight="1">
      <c r="B86" s="36">
        <v>3319</v>
      </c>
      <c r="C86" s="32"/>
      <c r="D86" s="47" t="s">
        <v>27</v>
      </c>
      <c r="E86" s="13"/>
      <c r="F86" s="144"/>
      <c r="G86" s="145"/>
    </row>
    <row r="87" spans="2:7" ht="15.75" customHeight="1">
      <c r="B87" s="35"/>
      <c r="C87" s="6">
        <v>5021</v>
      </c>
      <c r="D87" s="44" t="s">
        <v>18</v>
      </c>
      <c r="E87" s="7">
        <v>5000</v>
      </c>
      <c r="F87" s="144"/>
      <c r="G87" s="145"/>
    </row>
    <row r="88" spans="2:7" ht="15.75" customHeight="1">
      <c r="B88" s="35"/>
      <c r="C88" s="6">
        <v>5139</v>
      </c>
      <c r="D88" s="44" t="s">
        <v>28</v>
      </c>
      <c r="E88" s="7">
        <v>1000</v>
      </c>
      <c r="F88" s="144"/>
      <c r="G88" s="145"/>
    </row>
    <row r="89" spans="2:7" ht="15.75" customHeight="1">
      <c r="B89" s="35"/>
      <c r="C89" s="6">
        <v>5169</v>
      </c>
      <c r="D89" s="44" t="s">
        <v>29</v>
      </c>
      <c r="E89" s="7">
        <v>16000</v>
      </c>
      <c r="F89" s="144"/>
      <c r="G89" s="145"/>
    </row>
    <row r="90" spans="2:7" ht="15.75" customHeight="1" thickBot="1">
      <c r="B90" s="154" t="s">
        <v>19</v>
      </c>
      <c r="C90" s="33"/>
      <c r="D90" s="50"/>
      <c r="E90" s="155">
        <f>SUM(E87:E89)</f>
        <v>22000</v>
      </c>
      <c r="F90" s="156"/>
      <c r="G90" s="157"/>
    </row>
    <row r="91" spans="2:7" s="5" customFormat="1" ht="15.75" customHeight="1" thickTop="1">
      <c r="B91" s="36">
        <v>3399</v>
      </c>
      <c r="C91" s="32"/>
      <c r="D91" s="47" t="s">
        <v>62</v>
      </c>
      <c r="E91" s="13"/>
      <c r="F91" s="144"/>
      <c r="G91" s="145"/>
    </row>
    <row r="92" spans="2:7" ht="15.75" customHeight="1">
      <c r="B92" s="35"/>
      <c r="C92" s="6">
        <v>5175</v>
      </c>
      <c r="D92" s="44" t="s">
        <v>30</v>
      </c>
      <c r="E92" s="7">
        <v>5000</v>
      </c>
      <c r="F92" s="144"/>
      <c r="G92" s="145"/>
    </row>
    <row r="93" spans="2:7" ht="15.75" customHeight="1">
      <c r="B93" s="35"/>
      <c r="C93" s="6">
        <v>5194</v>
      </c>
      <c r="D93" s="44" t="s">
        <v>58</v>
      </c>
      <c r="E93" s="7">
        <v>10000</v>
      </c>
      <c r="F93" s="144"/>
      <c r="G93" s="145"/>
    </row>
    <row r="94" spans="2:7" ht="15.75" customHeight="1">
      <c r="B94" s="28" t="s">
        <v>19</v>
      </c>
      <c r="C94" s="31"/>
      <c r="D94" s="29"/>
      <c r="E94" s="104">
        <f>SUM(E92:E93)</f>
        <v>15000</v>
      </c>
      <c r="F94" s="144"/>
      <c r="G94" s="145"/>
    </row>
    <row r="95" spans="2:7" ht="15.75" customHeight="1">
      <c r="B95" s="36">
        <v>3421</v>
      </c>
      <c r="C95" s="32"/>
      <c r="D95" s="47" t="s">
        <v>81</v>
      </c>
      <c r="E95" s="13"/>
      <c r="F95" s="144"/>
      <c r="G95" s="145"/>
    </row>
    <row r="96" spans="2:7" ht="15.75" customHeight="1">
      <c r="B96" s="35"/>
      <c r="C96" s="6">
        <v>5021</v>
      </c>
      <c r="D96" s="44" t="s">
        <v>18</v>
      </c>
      <c r="E96" s="7">
        <v>3000</v>
      </c>
      <c r="F96" s="144"/>
      <c r="G96" s="145"/>
    </row>
    <row r="97" spans="2:7" ht="15.75" customHeight="1">
      <c r="B97" s="35"/>
      <c r="C97" s="6">
        <v>5139</v>
      </c>
      <c r="D97" s="44" t="s">
        <v>28</v>
      </c>
      <c r="E97" s="7">
        <v>15000</v>
      </c>
      <c r="F97" s="144"/>
      <c r="G97" s="145"/>
    </row>
    <row r="98" spans="2:7" ht="15.75" customHeight="1">
      <c r="B98" s="35"/>
      <c r="C98" s="6">
        <v>5169</v>
      </c>
      <c r="D98" s="44" t="s">
        <v>29</v>
      </c>
      <c r="E98" s="7">
        <v>10000</v>
      </c>
      <c r="F98" s="144"/>
      <c r="G98" s="145"/>
    </row>
    <row r="99" spans="2:7" ht="15.75" customHeight="1">
      <c r="B99" s="28" t="s">
        <v>19</v>
      </c>
      <c r="C99" s="31"/>
      <c r="D99" s="29"/>
      <c r="E99" s="104">
        <f>SUM(E96:E98)</f>
        <v>28000</v>
      </c>
      <c r="F99" s="144" t="s">
        <v>110</v>
      </c>
      <c r="G99" s="145"/>
    </row>
    <row r="100" spans="2:7" ht="15.75" customHeight="1">
      <c r="B100" s="36">
        <v>3611</v>
      </c>
      <c r="C100" s="32"/>
      <c r="D100" s="47" t="s">
        <v>71</v>
      </c>
      <c r="E100" s="13"/>
      <c r="F100" s="144"/>
      <c r="G100" s="145"/>
    </row>
    <row r="101" spans="2:7" ht="15.75" customHeight="1">
      <c r="B101" s="35"/>
      <c r="C101" s="6">
        <v>5660</v>
      </c>
      <c r="D101" s="44" t="s">
        <v>70</v>
      </c>
      <c r="E101" s="7">
        <v>130000</v>
      </c>
      <c r="F101" s="144"/>
      <c r="G101" s="145"/>
    </row>
    <row r="102" spans="2:7" ht="15.75" customHeight="1">
      <c r="B102" s="28" t="s">
        <v>19</v>
      </c>
      <c r="C102" s="31"/>
      <c r="D102" s="29"/>
      <c r="E102" s="104">
        <f>E101</f>
        <v>130000</v>
      </c>
      <c r="F102" s="144" t="s">
        <v>111</v>
      </c>
      <c r="G102" s="145"/>
    </row>
    <row r="103" spans="2:7" s="5" customFormat="1" ht="15.75" customHeight="1">
      <c r="B103" s="36">
        <v>3631</v>
      </c>
      <c r="C103" s="32"/>
      <c r="D103" s="47" t="s">
        <v>31</v>
      </c>
      <c r="E103" s="13"/>
      <c r="F103" s="144"/>
      <c r="G103" s="145"/>
    </row>
    <row r="104" spans="2:7" ht="15.75" customHeight="1">
      <c r="B104" s="35"/>
      <c r="C104" s="6">
        <v>5021</v>
      </c>
      <c r="D104" s="44" t="s">
        <v>18</v>
      </c>
      <c r="E104" s="7">
        <v>5000</v>
      </c>
      <c r="F104" s="144"/>
      <c r="G104" s="145"/>
    </row>
    <row r="105" spans="2:7" ht="15.75" customHeight="1">
      <c r="B105" s="35"/>
      <c r="C105" s="6">
        <v>5139</v>
      </c>
      <c r="D105" s="44" t="s">
        <v>28</v>
      </c>
      <c r="E105" s="7">
        <v>2000</v>
      </c>
      <c r="F105" s="144"/>
      <c r="G105" s="145"/>
    </row>
    <row r="106" spans="2:7" ht="15.75" customHeight="1">
      <c r="B106" s="35"/>
      <c r="C106" s="6">
        <v>5154</v>
      </c>
      <c r="D106" s="44" t="s">
        <v>26</v>
      </c>
      <c r="E106" s="7">
        <v>50000</v>
      </c>
      <c r="F106" s="144"/>
      <c r="G106" s="145"/>
    </row>
    <row r="107" spans="2:7" ht="15.75" customHeight="1">
      <c r="B107" s="35"/>
      <c r="C107" s="6">
        <v>5169</v>
      </c>
      <c r="D107" s="44" t="s">
        <v>29</v>
      </c>
      <c r="E107" s="7">
        <v>8000</v>
      </c>
      <c r="F107" s="144"/>
      <c r="G107" s="145"/>
    </row>
    <row r="108" spans="2:7" ht="15.75" customHeight="1">
      <c r="B108" s="35"/>
      <c r="C108" s="6">
        <v>5171</v>
      </c>
      <c r="D108" s="44" t="s">
        <v>21</v>
      </c>
      <c r="E108" s="7">
        <v>1000</v>
      </c>
      <c r="F108" s="144"/>
      <c r="G108" s="145"/>
    </row>
    <row r="109" spans="2:7" ht="15.75" customHeight="1">
      <c r="B109" s="35"/>
      <c r="C109" s="6">
        <v>6121</v>
      </c>
      <c r="D109" s="44" t="s">
        <v>69</v>
      </c>
      <c r="E109" s="108">
        <v>0</v>
      </c>
      <c r="F109" s="144"/>
      <c r="G109" s="145"/>
    </row>
    <row r="110" spans="2:7" ht="15.75" customHeight="1">
      <c r="B110" s="28" t="s">
        <v>19</v>
      </c>
      <c r="C110" s="31"/>
      <c r="D110" s="29"/>
      <c r="E110" s="104">
        <f>SUM(E104:E109)</f>
        <v>66000</v>
      </c>
      <c r="F110" s="144"/>
      <c r="G110" s="145"/>
    </row>
    <row r="111" spans="2:7" ht="15.75" customHeight="1">
      <c r="B111" s="36">
        <v>3635</v>
      </c>
      <c r="C111" s="32"/>
      <c r="D111" s="47" t="s">
        <v>101</v>
      </c>
      <c r="E111" s="13"/>
      <c r="F111" s="144"/>
      <c r="G111" s="145"/>
    </row>
    <row r="112" spans="2:7" ht="15.75" customHeight="1">
      <c r="B112" s="35"/>
      <c r="C112" s="6">
        <v>6119</v>
      </c>
      <c r="D112" s="44" t="s">
        <v>102</v>
      </c>
      <c r="E112" s="7">
        <v>195000</v>
      </c>
      <c r="F112" s="144"/>
      <c r="G112" s="145"/>
    </row>
    <row r="113" spans="2:7" ht="15.75" customHeight="1">
      <c r="B113" s="28" t="s">
        <v>19</v>
      </c>
      <c r="C113" s="31"/>
      <c r="D113" s="29"/>
      <c r="E113" s="104">
        <f>SUM(E112:E112)</f>
        <v>195000</v>
      </c>
      <c r="F113" s="144" t="s">
        <v>112</v>
      </c>
      <c r="G113" s="145"/>
    </row>
    <row r="114" spans="2:7" s="5" customFormat="1" ht="15.75" customHeight="1">
      <c r="B114" s="36">
        <v>3639</v>
      </c>
      <c r="C114" s="32"/>
      <c r="D114" s="103" t="s">
        <v>65</v>
      </c>
      <c r="E114" s="13"/>
      <c r="F114" s="144"/>
      <c r="G114" s="145"/>
    </row>
    <row r="115" spans="2:7" s="5" customFormat="1" ht="15.75" customHeight="1">
      <c r="B115" s="36"/>
      <c r="C115" s="6">
        <v>5021</v>
      </c>
      <c r="D115" s="44" t="s">
        <v>18</v>
      </c>
      <c r="E115" s="7">
        <v>60000</v>
      </c>
      <c r="F115" s="144"/>
      <c r="G115" s="145"/>
    </row>
    <row r="116" spans="2:7" s="5" customFormat="1" ht="15.75" customHeight="1">
      <c r="B116" s="36"/>
      <c r="C116" s="6">
        <v>5031</v>
      </c>
      <c r="D116" s="44" t="s">
        <v>88</v>
      </c>
      <c r="E116" s="7">
        <v>8000</v>
      </c>
      <c r="F116" s="144"/>
      <c r="G116" s="145"/>
    </row>
    <row r="117" spans="2:7" s="5" customFormat="1" ht="15.75" customHeight="1">
      <c r="B117" s="36"/>
      <c r="C117" s="6">
        <v>5032</v>
      </c>
      <c r="D117" s="44" t="s">
        <v>89</v>
      </c>
      <c r="E117" s="7">
        <v>3000</v>
      </c>
      <c r="F117" s="144"/>
      <c r="G117" s="145"/>
    </row>
    <row r="118" spans="2:7" s="5" customFormat="1" ht="15.75" customHeight="1">
      <c r="B118" s="36"/>
      <c r="C118" s="6">
        <v>5137</v>
      </c>
      <c r="D118" s="44" t="s">
        <v>40</v>
      </c>
      <c r="E118" s="7">
        <v>10000</v>
      </c>
      <c r="F118" s="144"/>
      <c r="G118" s="145"/>
    </row>
    <row r="119" spans="2:7" s="5" customFormat="1" ht="15.75" customHeight="1">
      <c r="B119" s="36"/>
      <c r="C119" s="6">
        <v>5139</v>
      </c>
      <c r="D119" s="44" t="s">
        <v>28</v>
      </c>
      <c r="E119" s="7">
        <v>30000</v>
      </c>
      <c r="F119" s="144"/>
      <c r="G119" s="145"/>
    </row>
    <row r="120" spans="2:7" s="5" customFormat="1" ht="15.75" customHeight="1">
      <c r="B120" s="36"/>
      <c r="C120" s="6">
        <v>5151</v>
      </c>
      <c r="D120" s="44" t="s">
        <v>94</v>
      </c>
      <c r="E120" s="7">
        <v>4000</v>
      </c>
      <c r="F120" s="144"/>
      <c r="G120" s="145"/>
    </row>
    <row r="121" spans="2:7" s="5" customFormat="1" ht="15.75" customHeight="1">
      <c r="B121" s="36"/>
      <c r="C121" s="6">
        <v>5153</v>
      </c>
      <c r="D121" s="46" t="s">
        <v>66</v>
      </c>
      <c r="E121" s="7">
        <v>15000</v>
      </c>
      <c r="F121" s="144"/>
      <c r="G121" s="145"/>
    </row>
    <row r="122" spans="2:7" s="5" customFormat="1" ht="15.75" customHeight="1">
      <c r="B122" s="36"/>
      <c r="C122" s="6">
        <v>5154</v>
      </c>
      <c r="D122" s="44" t="s">
        <v>26</v>
      </c>
      <c r="E122" s="7">
        <v>9000</v>
      </c>
      <c r="F122" s="144"/>
      <c r="G122" s="145"/>
    </row>
    <row r="123" spans="2:7" s="5" customFormat="1" ht="15.75" customHeight="1">
      <c r="B123" s="36"/>
      <c r="C123" s="6">
        <v>5155</v>
      </c>
      <c r="D123" s="44" t="s">
        <v>41</v>
      </c>
      <c r="E123" s="7">
        <v>4000</v>
      </c>
      <c r="F123" s="144"/>
      <c r="G123" s="145"/>
    </row>
    <row r="124" spans="2:7" s="5" customFormat="1" ht="15.75" customHeight="1">
      <c r="B124" s="36"/>
      <c r="C124" s="6">
        <v>5156</v>
      </c>
      <c r="D124" s="44" t="s">
        <v>35</v>
      </c>
      <c r="E124" s="7">
        <v>10000</v>
      </c>
      <c r="F124" s="144"/>
      <c r="G124" s="145"/>
    </row>
    <row r="125" spans="2:7" s="5" customFormat="1" ht="15.75" customHeight="1">
      <c r="B125" s="36"/>
      <c r="C125" s="6">
        <v>5169</v>
      </c>
      <c r="D125" s="44" t="s">
        <v>79</v>
      </c>
      <c r="E125" s="7">
        <v>20000</v>
      </c>
      <c r="F125" s="144"/>
      <c r="G125" s="145"/>
    </row>
    <row r="126" spans="2:7" s="5" customFormat="1" ht="15.75" customHeight="1">
      <c r="B126" s="36"/>
      <c r="C126" s="6">
        <v>5171</v>
      </c>
      <c r="D126" s="44" t="s">
        <v>21</v>
      </c>
      <c r="E126" s="7">
        <v>15000</v>
      </c>
      <c r="F126" s="144"/>
      <c r="G126" s="145"/>
    </row>
    <row r="127" spans="2:7" ht="15.75" customHeight="1">
      <c r="B127" s="28" t="s">
        <v>19</v>
      </c>
      <c r="C127" s="31"/>
      <c r="D127" s="29"/>
      <c r="E127" s="104">
        <f>SUM(E115:E126)</f>
        <v>188000</v>
      </c>
      <c r="F127" s="144"/>
      <c r="G127" s="145"/>
    </row>
    <row r="128" spans="2:7" s="5" customFormat="1" ht="15.75" customHeight="1">
      <c r="B128" s="36">
        <v>3722</v>
      </c>
      <c r="C128" s="32"/>
      <c r="D128" s="47" t="s">
        <v>32</v>
      </c>
      <c r="E128" s="13"/>
      <c r="F128" s="144"/>
      <c r="G128" s="145"/>
    </row>
    <row r="129" spans="2:7" ht="15.75" customHeight="1">
      <c r="B129" s="35"/>
      <c r="C129" s="6">
        <v>5169</v>
      </c>
      <c r="D129" s="44" t="s">
        <v>33</v>
      </c>
      <c r="E129" s="7">
        <v>75000</v>
      </c>
      <c r="F129" s="144"/>
      <c r="G129" s="145"/>
    </row>
    <row r="130" spans="2:7" ht="15.75" customHeight="1">
      <c r="B130" s="28" t="s">
        <v>19</v>
      </c>
      <c r="C130" s="31"/>
      <c r="D130" s="29"/>
      <c r="E130" s="104">
        <f>SUM(E129:E129)</f>
        <v>75000</v>
      </c>
      <c r="F130" s="144"/>
      <c r="G130" s="145"/>
    </row>
    <row r="131" spans="2:7" s="5" customFormat="1" ht="15.75" customHeight="1">
      <c r="B131" s="36">
        <v>5512</v>
      </c>
      <c r="C131" s="32"/>
      <c r="D131" s="47" t="s">
        <v>34</v>
      </c>
      <c r="E131" s="13"/>
      <c r="F131" s="144"/>
      <c r="G131" s="145"/>
    </row>
    <row r="132" spans="2:7" s="5" customFormat="1" ht="15.75" customHeight="1">
      <c r="B132" s="35"/>
      <c r="C132" s="6">
        <v>5021</v>
      </c>
      <c r="D132" s="44" t="s">
        <v>18</v>
      </c>
      <c r="E132" s="7">
        <v>15000</v>
      </c>
      <c r="F132" s="144"/>
      <c r="G132" s="145"/>
    </row>
    <row r="133" spans="2:7" s="5" customFormat="1" ht="15.75" customHeight="1">
      <c r="B133" s="35"/>
      <c r="C133" s="6">
        <v>5137</v>
      </c>
      <c r="D133" s="44" t="s">
        <v>87</v>
      </c>
      <c r="E133" s="7">
        <v>6000</v>
      </c>
      <c r="F133" s="144"/>
      <c r="G133" s="145"/>
    </row>
    <row r="134" spans="2:7" s="5" customFormat="1" ht="15.75" customHeight="1">
      <c r="B134" s="36"/>
      <c r="C134" s="18">
        <v>5139</v>
      </c>
      <c r="D134" s="48" t="s">
        <v>28</v>
      </c>
      <c r="E134" s="41">
        <v>15000</v>
      </c>
      <c r="F134" s="144"/>
      <c r="G134" s="145"/>
    </row>
    <row r="135" spans="2:7" s="5" customFormat="1" ht="15.75" customHeight="1">
      <c r="B135" s="36"/>
      <c r="C135" s="18">
        <v>5151</v>
      </c>
      <c r="D135" s="48" t="s">
        <v>94</v>
      </c>
      <c r="E135" s="41">
        <v>3000</v>
      </c>
      <c r="F135" s="144"/>
      <c r="G135" s="145"/>
    </row>
    <row r="136" spans="2:7" ht="15.75" customHeight="1">
      <c r="B136" s="35"/>
      <c r="C136" s="6">
        <v>5154</v>
      </c>
      <c r="D136" s="44" t="s">
        <v>26</v>
      </c>
      <c r="E136" s="7">
        <v>2000</v>
      </c>
      <c r="F136" s="144"/>
      <c r="G136" s="145"/>
    </row>
    <row r="137" spans="2:7" ht="15.75" customHeight="1">
      <c r="B137" s="35"/>
      <c r="C137" s="6">
        <v>5156</v>
      </c>
      <c r="D137" s="44" t="s">
        <v>35</v>
      </c>
      <c r="E137" s="7">
        <v>6000</v>
      </c>
      <c r="F137" s="144"/>
      <c r="G137" s="145"/>
    </row>
    <row r="138" spans="2:7" ht="15.75" customHeight="1">
      <c r="B138" s="35"/>
      <c r="C138" s="6">
        <v>5169</v>
      </c>
      <c r="D138" s="44" t="s">
        <v>29</v>
      </c>
      <c r="E138" s="7">
        <v>0</v>
      </c>
      <c r="F138" s="144"/>
      <c r="G138" s="145"/>
    </row>
    <row r="139" spans="2:7" ht="15.75" customHeight="1">
      <c r="B139" s="35"/>
      <c r="C139" s="6">
        <v>5171</v>
      </c>
      <c r="D139" s="44" t="s">
        <v>21</v>
      </c>
      <c r="E139" s="7">
        <v>18000</v>
      </c>
      <c r="F139" s="144"/>
      <c r="G139" s="145"/>
    </row>
    <row r="140" spans="2:7" ht="15.75" customHeight="1" thickBot="1">
      <c r="B140" s="154" t="s">
        <v>19</v>
      </c>
      <c r="C140" s="33"/>
      <c r="D140" s="50"/>
      <c r="E140" s="155">
        <f>SUM(E132:E139)</f>
        <v>65000</v>
      </c>
      <c r="F140" s="156"/>
      <c r="G140" s="157"/>
    </row>
    <row r="141" spans="2:7" s="5" customFormat="1" ht="15.75" customHeight="1" thickTop="1">
      <c r="B141" s="36">
        <v>6112</v>
      </c>
      <c r="C141" s="32"/>
      <c r="D141" s="47" t="s">
        <v>36</v>
      </c>
      <c r="E141" s="13"/>
      <c r="F141" s="144"/>
      <c r="G141" s="145"/>
    </row>
    <row r="142" spans="2:7" s="5" customFormat="1" ht="15.75" customHeight="1">
      <c r="B142" s="36"/>
      <c r="C142" s="6">
        <v>5023</v>
      </c>
      <c r="D142" s="44" t="s">
        <v>72</v>
      </c>
      <c r="E142" s="7">
        <v>248000</v>
      </c>
      <c r="F142" s="144"/>
      <c r="G142" s="145"/>
    </row>
    <row r="143" spans="2:7" ht="15.75" customHeight="1">
      <c r="B143" s="28" t="s">
        <v>19</v>
      </c>
      <c r="C143" s="31"/>
      <c r="D143" s="29"/>
      <c r="E143" s="104">
        <f>SUM(E142:E142)</f>
        <v>248000</v>
      </c>
      <c r="F143" s="144"/>
      <c r="G143" s="145"/>
    </row>
    <row r="144" spans="2:7" s="5" customFormat="1" ht="15.75" customHeight="1">
      <c r="B144" s="36">
        <v>6171</v>
      </c>
      <c r="C144" s="32"/>
      <c r="D144" s="47" t="s">
        <v>38</v>
      </c>
      <c r="E144" s="13"/>
      <c r="F144" s="144"/>
      <c r="G144" s="145"/>
    </row>
    <row r="145" spans="2:7" ht="15.75" customHeight="1">
      <c r="B145" s="35"/>
      <c r="C145" s="6">
        <v>5021</v>
      </c>
      <c r="D145" s="44" t="s">
        <v>18</v>
      </c>
      <c r="E145" s="7">
        <v>10000</v>
      </c>
      <c r="F145" s="144"/>
      <c r="G145" s="145"/>
    </row>
    <row r="146" spans="2:7" ht="15.75" customHeight="1">
      <c r="B146" s="35"/>
      <c r="C146" s="6">
        <v>5029</v>
      </c>
      <c r="D146" s="44" t="s">
        <v>82</v>
      </c>
      <c r="E146" s="7">
        <v>4000</v>
      </c>
      <c r="F146" s="144"/>
      <c r="G146" s="145"/>
    </row>
    <row r="147" spans="2:7" ht="15.75" customHeight="1">
      <c r="B147" s="35"/>
      <c r="C147" s="6">
        <v>5038</v>
      </c>
      <c r="D147" s="44" t="s">
        <v>83</v>
      </c>
      <c r="E147" s="7">
        <v>2000</v>
      </c>
      <c r="F147" s="144"/>
      <c r="G147" s="145"/>
    </row>
    <row r="148" spans="2:7" ht="15.75" customHeight="1">
      <c r="B148" s="35"/>
      <c r="C148" s="6">
        <v>5136</v>
      </c>
      <c r="D148" s="44" t="s">
        <v>39</v>
      </c>
      <c r="E148" s="7">
        <v>15000</v>
      </c>
      <c r="F148" s="144"/>
      <c r="G148" s="145"/>
    </row>
    <row r="149" spans="2:7" ht="15.75" customHeight="1">
      <c r="B149" s="35"/>
      <c r="C149" s="6">
        <v>5137</v>
      </c>
      <c r="D149" s="44" t="s">
        <v>40</v>
      </c>
      <c r="E149" s="7">
        <v>20000</v>
      </c>
      <c r="F149" s="144"/>
      <c r="G149" s="145"/>
    </row>
    <row r="150" spans="2:7" ht="15.75" customHeight="1">
      <c r="B150" s="35"/>
      <c r="C150" s="6">
        <v>5139</v>
      </c>
      <c r="D150" s="44" t="s">
        <v>28</v>
      </c>
      <c r="E150" s="7">
        <v>20000</v>
      </c>
      <c r="F150" s="144"/>
      <c r="G150" s="145"/>
    </row>
    <row r="151" spans="2:7" ht="15.75" customHeight="1">
      <c r="B151" s="35"/>
      <c r="C151" s="6">
        <v>5154</v>
      </c>
      <c r="D151" s="44" t="s">
        <v>26</v>
      </c>
      <c r="E151" s="7">
        <v>10000</v>
      </c>
      <c r="F151" s="144"/>
      <c r="G151" s="145"/>
    </row>
    <row r="152" spans="2:7" ht="15.75" customHeight="1">
      <c r="B152" s="35"/>
      <c r="C152" s="6">
        <v>5161</v>
      </c>
      <c r="D152" s="44" t="s">
        <v>42</v>
      </c>
      <c r="E152" s="7">
        <v>2500</v>
      </c>
      <c r="F152" s="144"/>
      <c r="G152" s="145"/>
    </row>
    <row r="153" spans="2:7" ht="15.75" customHeight="1">
      <c r="B153" s="35"/>
      <c r="C153" s="6">
        <v>5162</v>
      </c>
      <c r="D153" s="44" t="s">
        <v>43</v>
      </c>
      <c r="E153" s="7">
        <v>35000</v>
      </c>
      <c r="F153" s="144"/>
      <c r="G153" s="145"/>
    </row>
    <row r="154" spans="2:7" ht="15.75" customHeight="1">
      <c r="B154" s="35"/>
      <c r="C154" s="6">
        <v>5163</v>
      </c>
      <c r="D154" s="44" t="s">
        <v>44</v>
      </c>
      <c r="E154" s="7">
        <v>25000</v>
      </c>
      <c r="F154" s="144"/>
      <c r="G154" s="145"/>
    </row>
    <row r="155" spans="2:7" ht="15.75" customHeight="1">
      <c r="B155" s="35"/>
      <c r="C155" s="6">
        <v>5167</v>
      </c>
      <c r="D155" s="44" t="s">
        <v>45</v>
      </c>
      <c r="E155" s="7">
        <v>2000</v>
      </c>
      <c r="F155" s="144"/>
      <c r="G155" s="145"/>
    </row>
    <row r="156" spans="2:7" ht="15.75" customHeight="1">
      <c r="B156" s="35"/>
      <c r="C156" s="6">
        <v>5169</v>
      </c>
      <c r="D156" s="44" t="s">
        <v>29</v>
      </c>
      <c r="E156" s="7">
        <v>140000</v>
      </c>
      <c r="F156" s="144"/>
      <c r="G156" s="145"/>
    </row>
    <row r="157" spans="2:7" ht="15.75" customHeight="1">
      <c r="B157" s="35"/>
      <c r="C157" s="6">
        <v>5171</v>
      </c>
      <c r="D157" s="44" t="s">
        <v>21</v>
      </c>
      <c r="E157" s="7">
        <v>5000</v>
      </c>
      <c r="F157" s="144"/>
      <c r="G157" s="145"/>
    </row>
    <row r="158" spans="2:7" ht="15.75" customHeight="1">
      <c r="B158" s="35"/>
      <c r="C158" s="6">
        <v>5173</v>
      </c>
      <c r="D158" s="44" t="s">
        <v>37</v>
      </c>
      <c r="E158" s="7">
        <v>1000</v>
      </c>
      <c r="F158" s="144"/>
      <c r="G158" s="145"/>
    </row>
    <row r="159" spans="2:7" ht="15.75" customHeight="1">
      <c r="B159" s="35"/>
      <c r="C159" s="6">
        <v>5229</v>
      </c>
      <c r="D159" s="44" t="s">
        <v>46</v>
      </c>
      <c r="E159" s="7">
        <v>60000</v>
      </c>
      <c r="F159" s="144"/>
      <c r="G159" s="145"/>
    </row>
    <row r="160" spans="2:7" ht="15.75" customHeight="1">
      <c r="B160" s="35"/>
      <c r="C160" s="6">
        <v>5321</v>
      </c>
      <c r="D160" s="44" t="s">
        <v>96</v>
      </c>
      <c r="E160" s="7">
        <v>0</v>
      </c>
      <c r="F160" s="144"/>
      <c r="G160" s="145"/>
    </row>
    <row r="161" spans="2:7" ht="15.75" customHeight="1">
      <c r="B161" s="35"/>
      <c r="C161" s="6">
        <v>5329</v>
      </c>
      <c r="D161" s="44" t="s">
        <v>85</v>
      </c>
      <c r="E161" s="7">
        <v>0</v>
      </c>
      <c r="F161" s="144"/>
      <c r="G161" s="145"/>
    </row>
    <row r="162" spans="2:7" ht="15.75" customHeight="1">
      <c r="B162" s="35"/>
      <c r="C162" s="6">
        <v>5362</v>
      </c>
      <c r="D162" s="44" t="s">
        <v>59</v>
      </c>
      <c r="E162" s="7">
        <v>0</v>
      </c>
      <c r="F162" s="144"/>
      <c r="G162" s="145"/>
    </row>
    <row r="163" spans="2:7" ht="15.75" customHeight="1">
      <c r="B163" s="35"/>
      <c r="C163" s="6">
        <v>6121</v>
      </c>
      <c r="D163" s="44" t="s">
        <v>69</v>
      </c>
      <c r="E163" s="108">
        <v>1100000</v>
      </c>
      <c r="F163" s="144" t="s">
        <v>113</v>
      </c>
      <c r="G163" s="145"/>
    </row>
    <row r="164" spans="2:7" ht="15.75" customHeight="1">
      <c r="B164" s="35"/>
      <c r="C164" s="6">
        <v>6349</v>
      </c>
      <c r="D164" s="44" t="s">
        <v>97</v>
      </c>
      <c r="E164" s="7">
        <v>0</v>
      </c>
      <c r="F164" s="144"/>
      <c r="G164" s="145"/>
    </row>
    <row r="165" spans="2:7" ht="15.75" customHeight="1">
      <c r="B165" s="28" t="s">
        <v>19</v>
      </c>
      <c r="C165" s="31"/>
      <c r="D165" s="29"/>
      <c r="E165" s="104">
        <f>SUM(E145:E164)</f>
        <v>1451500</v>
      </c>
      <c r="F165" s="144"/>
      <c r="G165" s="145"/>
    </row>
    <row r="166" spans="2:7" ht="15.75" customHeight="1">
      <c r="B166" s="36">
        <v>6330</v>
      </c>
      <c r="C166" s="32"/>
      <c r="D166" s="47" t="s">
        <v>78</v>
      </c>
      <c r="E166" s="13"/>
      <c r="F166" s="144"/>
      <c r="G166" s="145"/>
    </row>
    <row r="167" spans="2:7" ht="15.75" customHeight="1">
      <c r="B167" s="36"/>
      <c r="C167" s="6">
        <v>5345</v>
      </c>
      <c r="D167" s="44" t="s">
        <v>91</v>
      </c>
      <c r="E167" s="7">
        <v>225000</v>
      </c>
      <c r="F167" s="144"/>
      <c r="G167" s="145"/>
    </row>
    <row r="168" spans="2:7" ht="15.75" customHeight="1">
      <c r="B168" s="28" t="s">
        <v>19</v>
      </c>
      <c r="C168" s="31"/>
      <c r="D168" s="29"/>
      <c r="E168" s="104">
        <f>SUM(E167:E167)</f>
        <v>225000</v>
      </c>
      <c r="F168" s="144"/>
      <c r="G168" s="145"/>
    </row>
    <row r="169" spans="2:7" s="5" customFormat="1" ht="15.75" customHeight="1">
      <c r="B169" s="36">
        <v>6409</v>
      </c>
      <c r="C169" s="32"/>
      <c r="D169" s="47" t="s">
        <v>47</v>
      </c>
      <c r="E169" s="13"/>
      <c r="F169" s="144"/>
      <c r="G169" s="145"/>
    </row>
    <row r="170" spans="2:7" ht="15.75" customHeight="1">
      <c r="B170" s="35"/>
      <c r="C170" s="6">
        <v>5492</v>
      </c>
      <c r="D170" s="44" t="s">
        <v>48</v>
      </c>
      <c r="E170" s="7">
        <v>15000</v>
      </c>
      <c r="F170" s="144"/>
      <c r="G170" s="145"/>
    </row>
    <row r="171" spans="2:7" ht="15.75" customHeight="1">
      <c r="B171" s="35"/>
      <c r="C171" s="6">
        <v>5901</v>
      </c>
      <c r="D171" s="44" t="s">
        <v>49</v>
      </c>
      <c r="E171" s="7">
        <v>401130</v>
      </c>
      <c r="F171" s="144"/>
      <c r="G171" s="145"/>
    </row>
    <row r="172" spans="2:7" ht="15.75" customHeight="1">
      <c r="B172" s="28" t="s">
        <v>19</v>
      </c>
      <c r="C172" s="31"/>
      <c r="D172" s="29"/>
      <c r="E172" s="104">
        <f>SUM(E170:E171)</f>
        <v>416130</v>
      </c>
      <c r="F172" s="144"/>
      <c r="G172" s="145"/>
    </row>
    <row r="173" spans="2:7" ht="17.25" customHeight="1">
      <c r="B173" s="36"/>
      <c r="C173" s="32"/>
      <c r="D173" s="47"/>
      <c r="E173" s="13"/>
      <c r="F173" s="144"/>
      <c r="G173" s="145"/>
    </row>
    <row r="174" spans="2:7" s="5" customFormat="1" ht="16.5" customHeight="1">
      <c r="B174" s="36" t="s">
        <v>50</v>
      </c>
      <c r="C174" s="32"/>
      <c r="D174" s="47"/>
      <c r="E174" s="105">
        <f>E47+E55+E58+E61+E64+E70+E74+E77+E85+E90+E94+E99+E102+E110+E113+E127+E130+E140+E143+E165+E168+E172-E175</f>
        <v>2111630</v>
      </c>
      <c r="F174" s="144"/>
      <c r="G174" s="145"/>
    </row>
    <row r="175" spans="2:7" s="5" customFormat="1" ht="16.5" customHeight="1">
      <c r="B175" s="36" t="s">
        <v>51</v>
      </c>
      <c r="C175" s="32"/>
      <c r="D175" s="47"/>
      <c r="E175" s="52">
        <f>E54+E57+E109+E112+E163+E164</f>
        <v>1725000</v>
      </c>
      <c r="F175" s="144"/>
      <c r="G175" s="145"/>
    </row>
    <row r="176" spans="2:7" s="5" customFormat="1" ht="17.25" customHeight="1">
      <c r="B176" s="36"/>
      <c r="C176" s="32"/>
      <c r="D176" s="47"/>
      <c r="E176" s="13"/>
      <c r="F176" s="144"/>
      <c r="G176" s="145"/>
    </row>
    <row r="177" spans="2:9" s="5" customFormat="1" ht="16.5" customHeight="1">
      <c r="B177" s="94"/>
      <c r="C177" s="95"/>
      <c r="D177" s="96" t="s">
        <v>52</v>
      </c>
      <c r="E177" s="106">
        <f>E174+E175</f>
        <v>3836630</v>
      </c>
      <c r="F177" s="122"/>
      <c r="G177" s="123"/>
      <c r="I177" s="11"/>
    </row>
    <row r="178" spans="2:7" ht="17.25" customHeight="1" thickBot="1">
      <c r="B178" s="39"/>
      <c r="C178" s="33"/>
      <c r="D178" s="50"/>
      <c r="E178" s="42"/>
      <c r="F178" s="124"/>
      <c r="G178" s="125"/>
    </row>
    <row r="179" spans="2:7" ht="17.25" customHeight="1" thickTop="1">
      <c r="B179" s="6"/>
      <c r="C179" s="6"/>
      <c r="D179" s="6"/>
      <c r="E179" s="7"/>
      <c r="F179" s="126"/>
      <c r="G179" s="127"/>
    </row>
    <row r="180" ht="17.25" customHeight="1" thickBot="1"/>
    <row r="181" spans="2:9" s="10" customFormat="1" ht="17.25" customHeight="1" thickTop="1">
      <c r="B181" s="72"/>
      <c r="C181" s="73"/>
      <c r="D181" s="75" t="s">
        <v>53</v>
      </c>
      <c r="E181" s="76">
        <f>E36</f>
        <v>3036630</v>
      </c>
      <c r="F181" s="148"/>
      <c r="G181" s="149"/>
      <c r="I181" s="16"/>
    </row>
    <row r="182" spans="2:10" s="10" customFormat="1" ht="17.25" customHeight="1">
      <c r="B182" s="74"/>
      <c r="C182" s="68"/>
      <c r="D182" s="15" t="s">
        <v>54</v>
      </c>
      <c r="E182" s="77">
        <f>-E177</f>
        <v>-3836630</v>
      </c>
      <c r="F182" s="150"/>
      <c r="G182" s="151"/>
      <c r="I182" s="16"/>
      <c r="J182" s="18"/>
    </row>
    <row r="183" spans="2:10" s="10" customFormat="1" ht="17.25" customHeight="1">
      <c r="B183" s="74"/>
      <c r="C183" s="68"/>
      <c r="D183" s="15" t="s">
        <v>90</v>
      </c>
      <c r="E183" s="77">
        <v>800000</v>
      </c>
      <c r="F183" s="152"/>
      <c r="G183" s="153"/>
      <c r="I183" s="16"/>
      <c r="J183" s="18"/>
    </row>
    <row r="184" spans="2:10" s="10" customFormat="1" ht="16.5" customHeight="1" thickBot="1">
      <c r="B184" s="78"/>
      <c r="C184" s="79"/>
      <c r="D184" s="80" t="s">
        <v>61</v>
      </c>
      <c r="E184" s="81">
        <f>E181+E182+E183</f>
        <v>0</v>
      </c>
      <c r="F184" s="128"/>
      <c r="G184" s="129"/>
      <c r="I184" s="18"/>
      <c r="J184" s="18"/>
    </row>
    <row r="185" spans="2:10" s="10" customFormat="1" ht="17.25" customHeight="1" thickTop="1">
      <c r="B185" s="68"/>
      <c r="C185" s="68"/>
      <c r="D185" s="69"/>
      <c r="E185" s="70"/>
      <c r="F185" s="130"/>
      <c r="G185" s="131"/>
      <c r="I185" s="18"/>
      <c r="J185" s="18"/>
    </row>
    <row r="186" spans="2:10" ht="17.25" customHeight="1" thickBot="1">
      <c r="B186" s="68"/>
      <c r="C186" s="68"/>
      <c r="D186" s="68"/>
      <c r="E186" s="71"/>
      <c r="F186" s="132"/>
      <c r="G186" s="131"/>
      <c r="I186" s="1"/>
      <c r="J186" s="1"/>
    </row>
    <row r="187" spans="2:10" s="14" customFormat="1" ht="21" customHeight="1" thickTop="1">
      <c r="B187" s="82"/>
      <c r="C187" s="83"/>
      <c r="D187" s="97" t="s">
        <v>106</v>
      </c>
      <c r="E187" s="84"/>
      <c r="F187" s="133"/>
      <c r="G187" s="134"/>
      <c r="J187" s="17"/>
    </row>
    <row r="188" spans="2:10" ht="18">
      <c r="B188" s="85"/>
      <c r="C188" s="86"/>
      <c r="D188" s="98" t="s">
        <v>107</v>
      </c>
      <c r="E188" s="7"/>
      <c r="F188" s="133"/>
      <c r="G188" s="135"/>
      <c r="I188" s="1"/>
      <c r="J188" s="19"/>
    </row>
    <row r="189" spans="2:10" ht="18.75" thickBot="1">
      <c r="B189" s="87"/>
      <c r="C189" s="88"/>
      <c r="D189" s="99" t="s">
        <v>73</v>
      </c>
      <c r="E189" s="89"/>
      <c r="F189" s="136"/>
      <c r="G189" s="129"/>
      <c r="I189" s="19"/>
      <c r="J189" s="1"/>
    </row>
    <row r="190" spans="6:10" ht="17.25" customHeight="1" thickTop="1">
      <c r="F190" s="137"/>
      <c r="I190" s="1"/>
      <c r="J190" s="1"/>
    </row>
    <row r="191" spans="9:10" ht="15">
      <c r="I191" s="1"/>
      <c r="J191" s="1"/>
    </row>
    <row r="192" spans="9:10" ht="15">
      <c r="I192" s="1"/>
      <c r="J192" s="1"/>
    </row>
    <row r="193" spans="9:10" ht="15">
      <c r="I193" s="1"/>
      <c r="J193" s="1"/>
    </row>
    <row r="194" spans="9:10" ht="15">
      <c r="I194" s="1"/>
      <c r="J194" s="1"/>
    </row>
    <row r="195" spans="9:10" ht="15">
      <c r="I195" s="1"/>
      <c r="J195" s="1"/>
    </row>
    <row r="196" spans="9:10" ht="15">
      <c r="I196" s="1"/>
      <c r="J196" s="1"/>
    </row>
    <row r="197" spans="9:10" ht="15">
      <c r="I197" s="1"/>
      <c r="J197" s="1"/>
    </row>
    <row r="198" spans="9:10" ht="15">
      <c r="I198" s="1"/>
      <c r="J198" s="1"/>
    </row>
  </sheetData>
  <mergeCells count="167">
    <mergeCell ref="F176:G176"/>
    <mergeCell ref="F42:G42"/>
    <mergeCell ref="F181:G183"/>
    <mergeCell ref="F172:G172"/>
    <mergeCell ref="F173:G173"/>
    <mergeCell ref="F174:G174"/>
    <mergeCell ref="F175:G175"/>
    <mergeCell ref="F168:G168"/>
    <mergeCell ref="F169:G169"/>
    <mergeCell ref="F170:G170"/>
    <mergeCell ref="F171:G171"/>
    <mergeCell ref="F164:G164"/>
    <mergeCell ref="F165:G165"/>
    <mergeCell ref="F166:G166"/>
    <mergeCell ref="F167:G167"/>
    <mergeCell ref="F160:G160"/>
    <mergeCell ref="F161:G161"/>
    <mergeCell ref="F162:G162"/>
    <mergeCell ref="F163:G163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40:G140"/>
    <mergeCell ref="F141:G141"/>
    <mergeCell ref="F142:G142"/>
    <mergeCell ref="F143:G143"/>
    <mergeCell ref="F136:G136"/>
    <mergeCell ref="F137:G137"/>
    <mergeCell ref="F138:G138"/>
    <mergeCell ref="F139:G139"/>
    <mergeCell ref="F132:G132"/>
    <mergeCell ref="F133:G133"/>
    <mergeCell ref="F134:G134"/>
    <mergeCell ref="F135:G135"/>
    <mergeCell ref="F128:G128"/>
    <mergeCell ref="F129:G129"/>
    <mergeCell ref="F130:G130"/>
    <mergeCell ref="F131:G131"/>
    <mergeCell ref="F124:G124"/>
    <mergeCell ref="F125:G125"/>
    <mergeCell ref="F126:G126"/>
    <mergeCell ref="F127:G127"/>
    <mergeCell ref="F120:G120"/>
    <mergeCell ref="F121:G121"/>
    <mergeCell ref="F122:G122"/>
    <mergeCell ref="F123:G123"/>
    <mergeCell ref="F116:G116"/>
    <mergeCell ref="F117:G117"/>
    <mergeCell ref="F118:G118"/>
    <mergeCell ref="F119:G119"/>
    <mergeCell ref="F112:G112"/>
    <mergeCell ref="F113:G113"/>
    <mergeCell ref="F114:G114"/>
    <mergeCell ref="F115:G115"/>
    <mergeCell ref="F108:G108"/>
    <mergeCell ref="F109:G109"/>
    <mergeCell ref="F110:G110"/>
    <mergeCell ref="F111:G111"/>
    <mergeCell ref="F104:G104"/>
    <mergeCell ref="F105:G105"/>
    <mergeCell ref="F106:G106"/>
    <mergeCell ref="F107:G107"/>
    <mergeCell ref="F100:G100"/>
    <mergeCell ref="F101:G101"/>
    <mergeCell ref="F102:G102"/>
    <mergeCell ref="F103:G103"/>
    <mergeCell ref="F96:G96"/>
    <mergeCell ref="F97:G97"/>
    <mergeCell ref="F98:G98"/>
    <mergeCell ref="F99:G99"/>
    <mergeCell ref="F92:G92"/>
    <mergeCell ref="F93:G93"/>
    <mergeCell ref="F94:G94"/>
    <mergeCell ref="F95:G95"/>
    <mergeCell ref="F88:G88"/>
    <mergeCell ref="F89:G89"/>
    <mergeCell ref="F90:G90"/>
    <mergeCell ref="F91:G91"/>
    <mergeCell ref="F84:G84"/>
    <mergeCell ref="F85:G85"/>
    <mergeCell ref="F86:G86"/>
    <mergeCell ref="F87:G87"/>
    <mergeCell ref="F80:G80"/>
    <mergeCell ref="F81:G81"/>
    <mergeCell ref="F82:G82"/>
    <mergeCell ref="F83:G83"/>
    <mergeCell ref="F76:G76"/>
    <mergeCell ref="F77:G77"/>
    <mergeCell ref="F78:G78"/>
    <mergeCell ref="F79:G79"/>
    <mergeCell ref="F72:G72"/>
    <mergeCell ref="F73:G73"/>
    <mergeCell ref="F74:G74"/>
    <mergeCell ref="F75:G75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33:G33"/>
    <mergeCell ref="F34:G34"/>
    <mergeCell ref="F35:G35"/>
    <mergeCell ref="F43:G43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9:G9"/>
    <mergeCell ref="F10:G10"/>
    <mergeCell ref="F11:G11"/>
    <mergeCell ref="F12:G12"/>
    <mergeCell ref="B2:G2"/>
    <mergeCell ref="F6:G6"/>
    <mergeCell ref="F7:G7"/>
    <mergeCell ref="F8:G8"/>
  </mergeCells>
  <printOptions horizontalCentered="1"/>
  <pageMargins left="0.5905511811023623" right="0.5905511811023623" top="0.7874015748031497" bottom="0.7480314960629921" header="0.5118110236220472" footer="0.31496062992125984"/>
  <pageSetup horizontalDpi="300" verticalDpi="300" orientation="portrait" paperSize="9" scale="85" r:id="rId1"/>
  <headerFooter alignWithMargins="0">
    <oddFooter>&amp;C&amp;"Arial CE,kurzíva"&amp;11Strana &amp;P</oddFooter>
  </headerFooter>
  <rowBreaks count="3" manualBreakCount="3">
    <brk id="40" max="255" man="1"/>
    <brk id="90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Ing.Magdalena Samková</dc:creator>
  <cp:keywords/>
  <dc:description/>
  <cp:lastModifiedBy>admin</cp:lastModifiedBy>
  <cp:lastPrinted>2006-12-29T17:08:58Z</cp:lastPrinted>
  <dcterms:created xsi:type="dcterms:W3CDTF">1999-01-05T16:08:31Z</dcterms:created>
  <dcterms:modified xsi:type="dcterms:W3CDTF">2006-12-29T17:09:58Z</dcterms:modified>
  <cp:category/>
  <cp:version/>
  <cp:contentType/>
  <cp:contentStatus/>
</cp:coreProperties>
</file>